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ate1904="1"/>
  <mc:AlternateContent xmlns:mc="http://schemas.openxmlformats.org/markup-compatibility/2006">
    <mc:Choice Requires="x15">
      <x15ac:absPath xmlns:x15ac="http://schemas.microsoft.com/office/spreadsheetml/2010/11/ac" url="Z:\0_Digis\2024-003_Messling\"/>
    </mc:Choice>
  </mc:AlternateContent>
  <xr:revisionPtr revIDLastSave="0" documentId="13_ncr:1_{6100516E-06B5-464D-9516-C519FC887055}" xr6:coauthVersionLast="47" xr6:coauthVersionMax="47" xr10:uidLastSave="{00000000-0000-0000-0000-000000000000}"/>
  <bookViews>
    <workbookView xWindow="6450" yWindow="0" windowWidth="25800" windowHeight="10100" xr2:uid="{00000000-000D-0000-FFFF-FFFF00000000}"/>
  </bookViews>
  <sheets>
    <sheet name="1 Data Source" sheetId="7" r:id="rId1"/>
    <sheet name="2 Samples" sheetId="5" r:id="rId2"/>
    <sheet name="3 Data" sheetId="4" r:id="rId3"/>
    <sheet name="4 Primary Analytical Metadata" sheetId="3" r:id="rId4"/>
    <sheet name="5 Method-specific Metadata" sheetId="2" r:id="rId5"/>
    <sheet name="Reference material, replicates " sheetId="8" r:id="rId6"/>
  </sheets>
  <calcPr calcId="191029"/>
  <customWorkbookViews>
    <customWorkbookView name="125zoom" guid="{2CFD7C4A-4E08-F84A-A0D6-1548564B7C42}" xWindow="4" yWindow="25" windowWidth="2556" windowHeight="352" tabRatio="500" activeSheetId="6" showStatusbar="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79" i="8" l="1"/>
  <c r="I79" i="8"/>
  <c r="H79" i="8"/>
  <c r="G79" i="8"/>
  <c r="F79" i="8"/>
  <c r="J78" i="8"/>
  <c r="I78" i="8"/>
  <c r="H78" i="8"/>
  <c r="G78" i="8"/>
  <c r="F78" i="8"/>
  <c r="J77" i="8"/>
  <c r="I77" i="8"/>
  <c r="H77" i="8"/>
  <c r="G77" i="8"/>
  <c r="F77" i="8"/>
  <c r="W32" i="8"/>
  <c r="V32" i="8"/>
  <c r="U32" i="8"/>
  <c r="T32" i="8"/>
  <c r="S32" i="8"/>
  <c r="W24" i="8"/>
  <c r="V24" i="8"/>
  <c r="U24" i="8"/>
  <c r="T24" i="8"/>
  <c r="S24" i="8"/>
  <c r="W16" i="8"/>
  <c r="V16" i="8"/>
  <c r="U16" i="8"/>
  <c r="T16" i="8"/>
  <c r="S16" i="8"/>
  <c r="W15" i="8"/>
  <c r="V15" i="8"/>
  <c r="U15" i="8"/>
  <c r="T15" i="8"/>
  <c r="S15" i="8"/>
  <c r="W14" i="8"/>
  <c r="V14" i="8"/>
  <c r="U14" i="8"/>
  <c r="T14" i="8"/>
  <c r="S14" i="8"/>
</calcChain>
</file>

<file path=xl/sharedStrings.xml><?xml version="1.0" encoding="utf-8"?>
<sst xmlns="http://schemas.openxmlformats.org/spreadsheetml/2006/main" count="676" uniqueCount="271">
  <si>
    <t>Measured Parameter</t>
  </si>
  <si>
    <t>DETECTION LIMIT</t>
  </si>
  <si>
    <t>NORMALIZATION</t>
  </si>
  <si>
    <t>METHOD CODE</t>
  </si>
  <si>
    <t>TOTAL PROCEDURAL BLANK</t>
  </si>
  <si>
    <t>ANALYTICAL PROCEDURE</t>
  </si>
  <si>
    <t>ANALYTICAL ACCURACY &amp; REPRODUCIBILITY</t>
  </si>
  <si>
    <t>TECHNIQUE</t>
  </si>
  <si>
    <t>LABORATORY</t>
  </si>
  <si>
    <t>SAMPLE NAME</t>
  </si>
  <si>
    <t>Sample Information</t>
    <phoneticPr fontId="10" type="noConversion"/>
  </si>
  <si>
    <t>IDENTIFICATION</t>
  </si>
  <si>
    <t>LOCATION</t>
  </si>
  <si>
    <t>DESCRIPTION</t>
  </si>
  <si>
    <t>More info (add more columns if you can provide more information)</t>
  </si>
  <si>
    <t>IGSN</t>
    <phoneticPr fontId="10" type="noConversion"/>
  </si>
  <si>
    <t>IGSN</t>
  </si>
  <si>
    <t>ANALYZED MATERIAL</t>
  </si>
  <si>
    <t>OTHER</t>
  </si>
  <si>
    <t>add more fields as necessary</t>
  </si>
  <si>
    <t>Creator</t>
  </si>
  <si>
    <t>Institution</t>
  </si>
  <si>
    <t>Release Date</t>
  </si>
  <si>
    <t>in meters 
with respect to sea level</t>
  </si>
  <si>
    <t>name given by collector</t>
  </si>
  <si>
    <t>unique ID assigned by SESAR</t>
  </si>
  <si>
    <t>decimal degrees, negative to indicate S</t>
  </si>
  <si>
    <t>decimal degrees, negative to indicate W</t>
  </si>
  <si>
    <t>keywords for searches
ex.: East Pacific Rise, Sierra Nevada</t>
  </si>
  <si>
    <t>e.g. &lt;2mm</t>
  </si>
  <si>
    <t>name of analyst</t>
  </si>
  <si>
    <t>MM/DD/YYYY</t>
  </si>
  <si>
    <t>leave blank if 1</t>
  </si>
  <si>
    <t>PARAMETER</t>
  </si>
  <si>
    <t>person who fills out this template</t>
  </si>
  <si>
    <t>institution of the author</t>
  </si>
  <si>
    <t xml:space="preserve">contact email for the creator of the template </t>
  </si>
  <si>
    <t>depth in core, if applicable, in cm</t>
  </si>
  <si>
    <t>age</t>
  </si>
  <si>
    <t>e.g. Woods Hole 
Oceanographic Institute</t>
  </si>
  <si>
    <t>LATITUDE</t>
  </si>
  <si>
    <t>LONGITUDE</t>
  </si>
  <si>
    <t>ELEVATION</t>
  </si>
  <si>
    <t>LOCATION KEYWORDS</t>
  </si>
  <si>
    <t>Please add columns for off-bottom locations if needed (e.g. for dredges)</t>
  </si>
  <si>
    <t>[view list]</t>
  </si>
  <si>
    <t>Analytical Data</t>
  </si>
  <si>
    <t>Primary Analytical Metadata</t>
  </si>
  <si>
    <t>Method-specific Metadata</t>
  </si>
  <si>
    <t>BOLD, CAPITAL headings indicate MANDATORY fields</t>
  </si>
  <si>
    <t>TITLE</t>
  </si>
  <si>
    <t>AUTHOR</t>
  </si>
  <si>
    <t>CONTACT INFO</t>
  </si>
  <si>
    <t>FROM DATA TAB</t>
  </si>
  <si>
    <t>Data Source Information</t>
  </si>
  <si>
    <t>ABSTRACT</t>
  </si>
  <si>
    <t>Title</t>
  </si>
  <si>
    <t>Authors</t>
  </si>
  <si>
    <t>Publication Year</t>
  </si>
  <si>
    <t>Journal</t>
  </si>
  <si>
    <t>Volume</t>
  </si>
  <si>
    <t>Issue</t>
  </si>
  <si>
    <t>Pages</t>
  </si>
  <si>
    <t>DOI</t>
  </si>
  <si>
    <t>species</t>
  </si>
  <si>
    <t>size fraction</t>
  </si>
  <si>
    <t>sample preparation</t>
  </si>
  <si>
    <t>chemical treatment</t>
  </si>
  <si>
    <t>number of replicates</t>
  </si>
  <si>
    <t>analyst</t>
  </si>
  <si>
    <t>analysis date</t>
  </si>
  <si>
    <t>detection limit</t>
  </si>
  <si>
    <t>unit</t>
  </si>
  <si>
    <t>blank value</t>
  </si>
  <si>
    <t>reference sample name</t>
  </si>
  <si>
    <t>depth in core</t>
  </si>
  <si>
    <t>texture</t>
  </si>
  <si>
    <t>cruise</t>
  </si>
  <si>
    <t>collection date</t>
  </si>
  <si>
    <t>collector</t>
  </si>
  <si>
    <t>descriptive title of the dataset</t>
  </si>
  <si>
    <t>brief description of dataset, please aim for &lt;250 words</t>
  </si>
  <si>
    <t>name of the author(s) of the dataset (Last, First)</t>
  </si>
  <si>
    <t>date when the data is available to the public (if left blank, available now)</t>
  </si>
  <si>
    <t>information about a publication related to the dataset (e.g. journal article that cites all or part of the dataset)</t>
  </si>
  <si>
    <t>age unit:</t>
  </si>
  <si>
    <t>e.g. whole rock, volcanic glass, mineral, fossil</t>
  </si>
  <si>
    <t>if average, 
leave blank if 1</t>
  </si>
  <si>
    <t>Related Publication #1</t>
  </si>
  <si>
    <t>Fill more rows if necessary</t>
  </si>
  <si>
    <t>LITHOLOGY</t>
  </si>
  <si>
    <t>must match a sample on the SAMPLES tab column A</t>
  </si>
  <si>
    <t>must match an IGSN on the SAMPLES tab column B</t>
  </si>
  <si>
    <t>must match a code in the DATA tab row 3</t>
  </si>
  <si>
    <t>must match a parameter in the DATA tab row 2</t>
  </si>
  <si>
    <t>PARAMETER [list]</t>
  </si>
  <si>
    <t>METHOD CODE [more info]:</t>
  </si>
  <si>
    <t>UNIT [list]:</t>
  </si>
  <si>
    <t>citation</t>
  </si>
  <si>
    <t>reference sample accepted value</t>
  </si>
  <si>
    <t>rock type, e.g. basalt</t>
  </si>
  <si>
    <t>e.g. ppm, wt%</t>
  </si>
  <si>
    <t>e.g. ppm</t>
  </si>
  <si>
    <t>e.g. whole rock samples were dissolved in 0.1M HF + 5.0M HNO3</t>
  </si>
  <si>
    <r>
      <t xml:space="preserve">if mineral or fossil
e.g. plagioclase, </t>
    </r>
    <r>
      <rPr>
        <i/>
        <sz val="9"/>
        <color indexed="18"/>
        <rFont val="Arial"/>
        <family val="2"/>
      </rPr>
      <t>Cibicidoides wuellerstorfi</t>
    </r>
  </si>
  <si>
    <t>e.g. ThermoARL XRF, Agilent 7700 ICP-MS</t>
  </si>
  <si>
    <t>e.g. BCR-1</t>
  </si>
  <si>
    <t>standard deviation</t>
  </si>
  <si>
    <t>e.g. crushed in agate mill, sieved at 500 microns</t>
  </si>
  <si>
    <t>FRACTIONATION CORRECTION</t>
  </si>
  <si>
    <t>parameter</t>
  </si>
  <si>
    <t>reference sample value</t>
  </si>
  <si>
    <t>e.g. Nd146_Nd144</t>
  </si>
  <si>
    <t>e.g. La Jolla</t>
  </si>
  <si>
    <t>i.e. from literature</t>
  </si>
  <si>
    <t>if known</t>
  </si>
  <si>
    <t>e.g. JNdi-1</t>
  </si>
  <si>
    <t>i.e. from the literature or repeated measurements</t>
  </si>
  <si>
    <t>value used for fractionation correction</t>
  </si>
  <si>
    <t>e.g. 0.7219</t>
  </si>
  <si>
    <t>v3.1 last modified 03/23/2022</t>
  </si>
  <si>
    <t>INSTRUMENT</t>
  </si>
  <si>
    <t>reference uncertainty</t>
  </si>
  <si>
    <t xml:space="preserve">reference sample measured value </t>
  </si>
  <si>
    <t>reference sample measured value unit</t>
  </si>
  <si>
    <t>reference uncertainty unit</t>
  </si>
  <si>
    <t>number of measurements</t>
  </si>
  <si>
    <t>assign a number that links method to paramater; must match the DATA tab row 3</t>
  </si>
  <si>
    <t>Template developed by EarthChem: 10.26022/IEDA/112263</t>
  </si>
  <si>
    <t>Powered by DIGIS</t>
  </si>
  <si>
    <t>Messling, Nils; Willbold, Matthias; Kallas, Leander; Elliott, Tim; Fitton, J. Godfrey; Müller, Thomas; Geist, Dennis</t>
  </si>
  <si>
    <t>Georg-August Universität Göttingen, Department for Geochemistry and Isotope Geology</t>
  </si>
  <si>
    <t xml:space="preserve">Messling, Nils </t>
  </si>
  <si>
    <t>BI/PI/25</t>
  </si>
  <si>
    <t>BI/PI/27</t>
  </si>
  <si>
    <t>BI/DI/23</t>
  </si>
  <si>
    <t>BI/PI/36</t>
  </si>
  <si>
    <t>BI/CS/7</t>
  </si>
  <si>
    <t>BI/DI/19</t>
  </si>
  <si>
    <t>LO-02-01</t>
  </si>
  <si>
    <t>LO-02-04</t>
  </si>
  <si>
    <t>KOO-17a</t>
  </si>
  <si>
    <t>FE 15-12</t>
  </si>
  <si>
    <t>FE 15-23</t>
  </si>
  <si>
    <t>REU 1001-053</t>
  </si>
  <si>
    <t>REU 1406-24.9a</t>
  </si>
  <si>
    <t xml:space="preserve">PAV 030 </t>
  </si>
  <si>
    <t xml:space="preserve">REU 140822-31 </t>
  </si>
  <si>
    <t>OREAS 684</t>
  </si>
  <si>
    <t>EIF-1</t>
  </si>
  <si>
    <t>TM220719 1A</t>
  </si>
  <si>
    <t>KI81-1-200.2 (NMNH 116771 22)</t>
  </si>
  <si>
    <t>K-8 (NMNH 113095 44 )</t>
  </si>
  <si>
    <t>11k (NMNH 88126-11)</t>
  </si>
  <si>
    <t>7k (NMNH 88126-7)</t>
  </si>
  <si>
    <t>13k (NMNH 88126-13)</t>
  </si>
  <si>
    <t>12787 (NMNH 116076 )</t>
  </si>
  <si>
    <t>KK 25-4 (NMNH11848-148)</t>
  </si>
  <si>
    <t>picrite</t>
  </si>
  <si>
    <t>olivine basalt</t>
  </si>
  <si>
    <t>oceanite</t>
  </si>
  <si>
    <t>basalt</t>
  </si>
  <si>
    <t>transitional basalt</t>
  </si>
  <si>
    <t>Padloping Island</t>
  </si>
  <si>
    <t>Durban Island</t>
  </si>
  <si>
    <t>Cape Searle</t>
  </si>
  <si>
    <t>Kauai, Napali Member</t>
  </si>
  <si>
    <t>Kilauea Iki lava lake, drill core</t>
  </si>
  <si>
    <t>Kamaʻehuakanaloa (Loihi)</t>
  </si>
  <si>
    <t>Kamaʻehuakanaloa (Loihi), dredge</t>
  </si>
  <si>
    <t>pyroxenite</t>
  </si>
  <si>
    <t>harzburgite</t>
  </si>
  <si>
    <t>1513 picrite</t>
  </si>
  <si>
    <t>NHB004KY5</t>
  </si>
  <si>
    <t>NHB005T0R</t>
  </si>
  <si>
    <t>NHB004KY3</t>
  </si>
  <si>
    <t>NHB004KXZ</t>
  </si>
  <si>
    <t>NHB006DTH</t>
  </si>
  <si>
    <t>NHB00881M</t>
  </si>
  <si>
    <t>NHB00881O</t>
  </si>
  <si>
    <t>KI81-1-219.8 (NMNH 116771 24)</t>
  </si>
  <si>
    <t>KI81-1-238.0 (NMNH 116771 26)</t>
  </si>
  <si>
    <t>NHB00881Q</t>
  </si>
  <si>
    <t>whole rock</t>
  </si>
  <si>
    <t>NiS fire assay (Ru)</t>
  </si>
  <si>
    <t>NiS fire assay (Ru), HCl-HF (W)</t>
  </si>
  <si>
    <t>HCl-HF (W)</t>
  </si>
  <si>
    <t>E_Ru96</t>
  </si>
  <si>
    <t>E_Ru96_2SD</t>
  </si>
  <si>
    <t>E_Ru98</t>
  </si>
  <si>
    <t>E_Ru98_2SD</t>
  </si>
  <si>
    <t>E_Ru100</t>
  </si>
  <si>
    <t>E_Ru100_2SD</t>
  </si>
  <si>
    <t>E_Ru102</t>
  </si>
  <si>
    <t>E_Ru102_2SD</t>
  </si>
  <si>
    <t>E_Ru104</t>
  </si>
  <si>
    <t>E_Ru104_2SD</t>
  </si>
  <si>
    <t>parts per 10,000 (ε-units)</t>
  </si>
  <si>
    <r>
      <t>parts per 1,000,000 (</t>
    </r>
    <r>
      <rPr>
        <sz val="10"/>
        <rFont val="Calibri"/>
        <family val="2"/>
      </rPr>
      <t>µ</t>
    </r>
    <r>
      <rPr>
        <sz val="10"/>
        <rFont val="Arial"/>
        <family val="2"/>
      </rPr>
      <t>-units)</t>
    </r>
  </si>
  <si>
    <t>MY_182W</t>
  </si>
  <si>
    <t>2 SD MY_182W</t>
  </si>
  <si>
    <t>E_Ru96_95CI</t>
  </si>
  <si>
    <t>E_Ru98_95CI</t>
  </si>
  <si>
    <t>E_Ru100_95CI</t>
  </si>
  <si>
    <t>E_Ru102_95CI</t>
  </si>
  <si>
    <t>E_Ru104_95CI</t>
  </si>
  <si>
    <t>ICP:MS-MC</t>
  </si>
  <si>
    <t>Thermo Scientific NeptunePlus</t>
  </si>
  <si>
    <t>Department of Geochemistry and Isotope Geology, University of Göttingen</t>
  </si>
  <si>
    <t>Nils Messling</t>
  </si>
  <si>
    <t>ME 21</t>
  </si>
  <si>
    <t>ppt</t>
  </si>
  <si>
    <t>CPI Ru</t>
  </si>
  <si>
    <t>Ru99_Ru101</t>
  </si>
  <si>
    <t>NIST 3136</t>
  </si>
  <si>
    <t>W186_W184</t>
  </si>
  <si>
    <t>cut into  &lt; 1 cm slabs, polished with SiC, wrapped in plastic and crushed in a hydraulic press, milled with agate ball mill &lt; 125 µm</t>
  </si>
  <si>
    <t>komatiitic basalt</t>
  </si>
  <si>
    <t>Makapuu Point, Oahu</t>
  </si>
  <si>
    <t>Burica Peninsula</t>
  </si>
  <si>
    <t>Fernandina Island</t>
  </si>
  <si>
    <t>Piton de la Fournaise</t>
  </si>
  <si>
    <t>Bushveld Complex</t>
  </si>
  <si>
    <t>West Eifel volcanic field</t>
  </si>
  <si>
    <t>Gönnern quarry, Hessia</t>
  </si>
  <si>
    <t>dunite</t>
  </si>
  <si>
    <t>Isua "Lens B"</t>
  </si>
  <si>
    <t>Ruthenium and W isotopic composition of oceanic basalts and refrence materials</t>
  </si>
  <si>
    <t>The dataset contains Ru and W isotope data for OIB from Hawaii, La Réunion, and Galápagos and picrites from Baffin Island. The data is supplemented with reference samples from the Bushveld Complex, Eaoarchean dunites from Isua and modern mafic volcanic rocks derived from the upper mantle.</t>
  </si>
  <si>
    <t>crushed in WC, milled with agate ball mill &lt; 125 µm</t>
  </si>
  <si>
    <t>nils.messling@uni-goettingen.de, nilsmessling@gmail.com</t>
  </si>
  <si>
    <t>Core leakage revealed by Ru and W isotope systematics in ocean island basalts</t>
  </si>
  <si>
    <t>Sample</t>
  </si>
  <si>
    <r>
      <t>Sample amount</t>
    </r>
    <r>
      <rPr>
        <b/>
        <sz val="10"/>
        <color rgb="FF000000"/>
        <rFont val="Calibri"/>
        <family val="2"/>
        <scheme val="minor"/>
      </rPr>
      <t>(g)</t>
    </r>
  </si>
  <si>
    <t>Ru (ng/g)*</t>
  </si>
  <si>
    <t>Ru (ng/g)</t>
  </si>
  <si>
    <r>
      <t>ε</t>
    </r>
    <r>
      <rPr>
        <b/>
        <vertAlign val="superscript"/>
        <sz val="10"/>
        <color rgb="FF000000"/>
        <rFont val="Calibri"/>
        <family val="2"/>
        <scheme val="minor"/>
      </rPr>
      <t>96</t>
    </r>
    <r>
      <rPr>
        <b/>
        <sz val="10"/>
        <color rgb="FF000000"/>
        <rFont val="Calibri"/>
        <family val="2"/>
        <scheme val="minor"/>
      </rPr>
      <t>Ru</t>
    </r>
  </si>
  <si>
    <r>
      <t>ε</t>
    </r>
    <r>
      <rPr>
        <b/>
        <vertAlign val="superscript"/>
        <sz val="10"/>
        <color rgb="FF000000"/>
        <rFont val="Calibri"/>
        <family val="2"/>
        <scheme val="minor"/>
      </rPr>
      <t>98</t>
    </r>
    <r>
      <rPr>
        <b/>
        <sz val="10"/>
        <color rgb="FF000000"/>
        <rFont val="Calibri"/>
        <family val="2"/>
        <scheme val="minor"/>
      </rPr>
      <t>Ru</t>
    </r>
  </si>
  <si>
    <r>
      <t>ε</t>
    </r>
    <r>
      <rPr>
        <b/>
        <vertAlign val="superscript"/>
        <sz val="10"/>
        <color rgb="FF000000"/>
        <rFont val="Calibri"/>
        <family val="2"/>
        <scheme val="minor"/>
      </rPr>
      <t>100</t>
    </r>
    <r>
      <rPr>
        <b/>
        <sz val="10"/>
        <color rgb="FF000000"/>
        <rFont val="Calibri"/>
        <family val="2"/>
        <scheme val="minor"/>
      </rPr>
      <t>Ru</t>
    </r>
  </si>
  <si>
    <r>
      <t>ε</t>
    </r>
    <r>
      <rPr>
        <b/>
        <vertAlign val="superscript"/>
        <sz val="10"/>
        <color rgb="FF000000"/>
        <rFont val="Calibri"/>
        <family val="2"/>
        <scheme val="minor"/>
      </rPr>
      <t>102</t>
    </r>
    <r>
      <rPr>
        <b/>
        <sz val="10"/>
        <color rgb="FF000000"/>
        <rFont val="Calibri"/>
        <family val="2"/>
        <scheme val="minor"/>
      </rPr>
      <t>Ru</t>
    </r>
  </si>
  <si>
    <r>
      <t>ε</t>
    </r>
    <r>
      <rPr>
        <b/>
        <vertAlign val="superscript"/>
        <sz val="10"/>
        <color rgb="FF000000"/>
        <rFont val="Calibri"/>
        <family val="2"/>
        <scheme val="minor"/>
      </rPr>
      <t>104</t>
    </r>
    <r>
      <rPr>
        <b/>
        <sz val="10"/>
        <color rgb="FF000000"/>
        <rFont val="Calibri"/>
        <family val="2"/>
        <scheme val="minor"/>
      </rPr>
      <t>Ru</t>
    </r>
  </si>
  <si>
    <t>total yield (%)</t>
  </si>
  <si>
    <t>distillation yield (%)</t>
  </si>
  <si>
    <t>Certified Reference Material</t>
  </si>
  <si>
    <t>Peridotite, Eifel</t>
  </si>
  <si>
    <t>Bushveld Complex, Merensky Reef, Certified Reference Material</t>
  </si>
  <si>
    <r>
      <t xml:space="preserve">3.4 </t>
    </r>
    <r>
      <rPr>
        <sz val="11"/>
        <color theme="1"/>
        <rFont val="Calibri"/>
        <family val="2"/>
      </rPr>
      <t>±</t>
    </r>
    <r>
      <rPr>
        <sz val="7.7"/>
        <color theme="1"/>
        <rFont val="Calibri"/>
        <family val="2"/>
      </rPr>
      <t xml:space="preserve"> 0.4</t>
    </r>
  </si>
  <si>
    <t>dulicate</t>
  </si>
  <si>
    <t>3x20</t>
  </si>
  <si>
    <t>average</t>
  </si>
  <si>
    <t>2SD</t>
  </si>
  <si>
    <t>95% Ci</t>
  </si>
  <si>
    <t xml:space="preserve">Picrite, Rhenish Massif </t>
  </si>
  <si>
    <t>1513 pikrit*</t>
  </si>
  <si>
    <t>4x20</t>
  </si>
  <si>
    <r>
      <t xml:space="preserve">0.63 </t>
    </r>
    <r>
      <rPr>
        <sz val="11"/>
        <color theme="1"/>
        <rFont val="Calibri"/>
        <family val="2"/>
      </rPr>
      <t>±</t>
    </r>
    <r>
      <rPr>
        <sz val="7.7"/>
        <color theme="1"/>
        <rFont val="Calibri"/>
        <family val="2"/>
      </rPr>
      <t xml:space="preserve"> 0.11</t>
    </r>
  </si>
  <si>
    <t>1513 pikrit</t>
  </si>
  <si>
    <t>-</t>
  </si>
  <si>
    <t>Isua dunite</t>
  </si>
  <si>
    <r>
      <t xml:space="preserve">1.7 </t>
    </r>
    <r>
      <rPr>
        <sz val="11"/>
        <color theme="1"/>
        <rFont val="Calibri"/>
        <family val="2"/>
      </rPr>
      <t>±</t>
    </r>
    <r>
      <rPr>
        <sz val="7.7"/>
        <color theme="1"/>
        <rFont val="Calibri"/>
        <family val="2"/>
      </rPr>
      <t xml:space="preserve"> 0.13</t>
    </r>
  </si>
  <si>
    <t>95% CI</t>
  </si>
  <si>
    <t>* Reference value provided by the manufacturer: https://www.oreas.com/crm/oreas-684/</t>
  </si>
  <si>
    <t>MY_183W</t>
  </si>
  <si>
    <t>2 SD MY_183W</t>
  </si>
  <si>
    <t>https://doi.org/10.1038/s41586-025-09003-0</t>
  </si>
  <si>
    <t xml:space="preserve">Data Publication </t>
  </si>
  <si>
    <t>Ruthenium and Tungsten isotopic composition of ocean island basalts and refrence materials</t>
  </si>
  <si>
    <t>Publisher</t>
  </si>
  <si>
    <t>GFZ Data Services</t>
  </si>
  <si>
    <t>https://doi.org/10.5880/digis.2024.003</t>
  </si>
  <si>
    <t>Nature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</si>
</sst>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000"/>
    <numFmt numFmtId="165" formatCode="0.0000"/>
    <numFmt numFmtId="166" formatCode="0.000"/>
  </numFmts>
  <fonts count="63" x14ac:knownFonts="1">
    <font>
      <sz val="10"/>
      <name val="Verdana"/>
    </font>
    <font>
      <sz val="11"/>
      <color theme="1"/>
      <name val="Calibri"/>
      <family val="2"/>
      <scheme val="minor"/>
    </font>
    <font>
      <u/>
      <sz val="10"/>
      <color indexed="12"/>
      <name val="Verdana"/>
      <family val="2"/>
    </font>
    <font>
      <sz val="8"/>
      <name val="Verdana"/>
      <family val="2"/>
    </font>
    <font>
      <sz val="12"/>
      <color indexed="18"/>
      <name val="Arial"/>
      <family val="2"/>
    </font>
    <font>
      <sz val="9"/>
      <color indexed="18"/>
      <name val="Arial"/>
      <family val="2"/>
    </font>
    <font>
      <sz val="10"/>
      <color indexed="43"/>
      <name val="Arial"/>
      <family val="2"/>
    </font>
    <font>
      <sz val="10"/>
      <name val="Arial"/>
      <family val="2"/>
    </font>
    <font>
      <sz val="12"/>
      <color indexed="43"/>
      <name val="Arial"/>
      <family val="2"/>
    </font>
    <font>
      <sz val="8"/>
      <name val="Times New Roman"/>
      <family val="1"/>
    </font>
    <font>
      <b/>
      <sz val="13"/>
      <color indexed="56"/>
      <name val="Calibri"/>
      <family val="2"/>
    </font>
    <font>
      <b/>
      <sz val="12"/>
      <color indexed="18"/>
      <name val="Arial"/>
      <family val="2"/>
    </font>
    <font>
      <b/>
      <sz val="12"/>
      <name val="Arial"/>
      <family val="2"/>
    </font>
    <font>
      <sz val="12"/>
      <name val="Arial"/>
      <family val="2"/>
    </font>
    <font>
      <b/>
      <sz val="24"/>
      <color indexed="12"/>
      <name val="Arial"/>
      <family val="2"/>
    </font>
    <font>
      <b/>
      <sz val="10"/>
      <name val="Arial"/>
      <family val="2"/>
    </font>
    <font>
      <b/>
      <sz val="12"/>
      <color indexed="10"/>
      <name val="Arial"/>
      <family val="2"/>
    </font>
    <font>
      <sz val="10"/>
      <color indexed="55"/>
      <name val="Arial"/>
      <family val="2"/>
    </font>
    <font>
      <b/>
      <sz val="14"/>
      <color indexed="10"/>
      <name val="Arial"/>
      <family val="2"/>
    </font>
    <font>
      <sz val="12"/>
      <color indexed="13"/>
      <name val="Arial"/>
      <family val="2"/>
    </font>
    <font>
      <sz val="12"/>
      <color indexed="55"/>
      <name val="Arial"/>
      <family val="2"/>
    </font>
    <font>
      <sz val="14"/>
      <name val="Arial"/>
      <family val="2"/>
    </font>
    <font>
      <b/>
      <sz val="14"/>
      <name val="Arial"/>
      <family val="2"/>
    </font>
    <font>
      <sz val="9"/>
      <name val="Arial"/>
      <family val="2"/>
    </font>
    <font>
      <sz val="9"/>
      <color indexed="55"/>
      <name val="Arial"/>
      <family val="2"/>
    </font>
    <font>
      <i/>
      <sz val="9"/>
      <color indexed="18"/>
      <name val="Arial"/>
      <family val="2"/>
    </font>
    <font>
      <sz val="10"/>
      <name val="Verdana"/>
      <family val="2"/>
    </font>
    <font>
      <u/>
      <sz val="10"/>
      <color indexed="12"/>
      <name val="Verdana"/>
      <family val="2"/>
    </font>
    <font>
      <sz val="12"/>
      <name val="Arial"/>
      <family val="2"/>
    </font>
    <font>
      <b/>
      <sz val="12"/>
      <color theme="0"/>
      <name val="Arial"/>
      <family val="2"/>
    </font>
    <font>
      <sz val="10"/>
      <color theme="0"/>
      <name val="Arial"/>
      <family val="2"/>
    </font>
    <font>
      <b/>
      <sz val="12"/>
      <color rgb="FF660066"/>
      <name val="Arial"/>
      <family val="2"/>
    </font>
    <font>
      <sz val="12"/>
      <color theme="6" tint="-0.499984740745262"/>
      <name val="Arial"/>
      <family val="2"/>
    </font>
    <font>
      <sz val="12"/>
      <color theme="0"/>
      <name val="Arial"/>
      <family val="2"/>
    </font>
    <font>
      <b/>
      <sz val="12"/>
      <color rgb="FFFF0000"/>
      <name val="Arial"/>
      <family val="2"/>
    </font>
    <font>
      <u/>
      <sz val="10"/>
      <color theme="4" tint="-0.249977111117893"/>
      <name val="Arial"/>
      <family val="2"/>
    </font>
    <font>
      <sz val="10"/>
      <color theme="4" tint="-0.249977111117893"/>
      <name val="Arial"/>
      <family val="2"/>
    </font>
    <font>
      <sz val="12"/>
      <color theme="4" tint="-0.249977111117893"/>
      <name val="Arial"/>
      <family val="2"/>
    </font>
    <font>
      <b/>
      <sz val="14"/>
      <color theme="0"/>
      <name val="Arial"/>
      <family val="2"/>
    </font>
    <font>
      <sz val="14"/>
      <color theme="0"/>
      <name val="Arial"/>
      <family val="2"/>
    </font>
    <font>
      <b/>
      <sz val="16"/>
      <color theme="3" tint="-0.249977111117893"/>
      <name val="Arial"/>
      <family val="2"/>
    </font>
    <font>
      <b/>
      <sz val="14"/>
      <color rgb="FFFF0000"/>
      <name val="Arial"/>
      <family val="2"/>
    </font>
    <font>
      <sz val="12"/>
      <color theme="0" tint="-0.34998626667073579"/>
      <name val="Arial"/>
      <family val="2"/>
    </font>
    <font>
      <u/>
      <sz val="9"/>
      <color theme="4" tint="-0.249977111117893"/>
      <name val="Arial"/>
      <family val="2"/>
    </font>
    <font>
      <b/>
      <sz val="12"/>
      <color theme="4" tint="-0.249977111117893"/>
      <name val="Arial"/>
      <family val="2"/>
    </font>
    <font>
      <sz val="12"/>
      <color rgb="FF660066"/>
      <name val="Arial"/>
      <family val="2"/>
    </font>
    <font>
      <u/>
      <sz val="12"/>
      <color theme="4" tint="-0.249977111117893"/>
      <name val="Arial"/>
      <family val="2"/>
    </font>
    <font>
      <b/>
      <sz val="24"/>
      <color theme="4" tint="-0.249977111117893"/>
      <name val="Arial"/>
      <family val="2"/>
    </font>
    <font>
      <b/>
      <sz val="12"/>
      <color theme="6" tint="-0.499984740745262"/>
      <name val="Arial"/>
      <family val="2"/>
    </font>
    <font>
      <sz val="11"/>
      <color theme="1"/>
      <name val="Arial"/>
      <family val="2"/>
    </font>
    <font>
      <sz val="10"/>
      <color indexed="8"/>
      <name val="Arial"/>
      <family val="2"/>
    </font>
    <font>
      <sz val="10"/>
      <name val="Calibri"/>
      <family val="2"/>
    </font>
    <font>
      <sz val="12"/>
      <color rgb="FFFFFF99"/>
      <name val="Arial"/>
      <family val="2"/>
    </font>
    <font>
      <sz val="11"/>
      <color rgb="FF000000"/>
      <name val="Calibri"/>
      <family val="2"/>
      <scheme val="minor"/>
    </font>
    <font>
      <b/>
      <sz val="11"/>
      <color theme="1"/>
      <name val="Calibri"/>
      <family val="2"/>
      <scheme val="minor"/>
    </font>
    <font>
      <b/>
      <sz val="10"/>
      <color rgb="FF000000"/>
      <name val="Calibri"/>
      <family val="2"/>
      <scheme val="minor"/>
    </font>
    <font>
      <b/>
      <i/>
      <sz val="10"/>
      <color rgb="FF000000"/>
      <name val="Calibri"/>
      <family val="2"/>
      <scheme val="minor"/>
    </font>
    <font>
      <b/>
      <vertAlign val="superscript"/>
      <sz val="10"/>
      <color rgb="FF000000"/>
      <name val="Calibri"/>
      <family val="2"/>
      <scheme val="minor"/>
    </font>
    <font>
      <i/>
      <sz val="11"/>
      <color theme="1"/>
      <name val="Calibri"/>
      <family val="2"/>
      <scheme val="minor"/>
    </font>
    <font>
      <sz val="11"/>
      <color theme="1"/>
      <name val="Calibri"/>
      <family val="2"/>
    </font>
    <font>
      <sz val="7.7"/>
      <color theme="1"/>
      <name val="Calibri"/>
      <family val="2"/>
    </font>
    <font>
      <b/>
      <i/>
      <sz val="11"/>
      <color theme="1"/>
      <name val="Calibri"/>
      <family val="2"/>
      <scheme val="minor"/>
    </font>
    <font>
      <b/>
      <sz val="10"/>
      <name val="Verdana"/>
      <family val="2"/>
    </font>
  </fonts>
  <fills count="25">
    <fill>
      <patternFill patternType="none"/>
    </fill>
    <fill>
      <patternFill patternType="gray125"/>
    </fill>
    <fill>
      <patternFill patternType="solid">
        <fgColor indexed="8"/>
        <bgColor indexed="64"/>
      </patternFill>
    </fill>
    <fill>
      <patternFill patternType="solid">
        <fgColor indexed="9"/>
        <bgColor indexed="64"/>
      </patternFill>
    </fill>
    <fill>
      <patternFill patternType="solid">
        <fgColor indexed="23"/>
        <bgColor indexed="64"/>
      </patternFill>
    </fill>
    <fill>
      <patternFill patternType="solid">
        <fgColor theme="9" tint="-0.499984740745262"/>
        <bgColor indexed="64"/>
      </patternFill>
    </fill>
    <fill>
      <patternFill patternType="solid">
        <fgColor theme="0" tint="-0.14999847407452621"/>
        <bgColor indexed="64"/>
      </patternFill>
    </fill>
    <fill>
      <patternFill patternType="solid">
        <fgColor theme="0"/>
        <bgColor indexed="64"/>
      </patternFill>
    </fill>
    <fill>
      <patternFill patternType="solid">
        <fgColor theme="3" tint="-0.499984740745262"/>
        <bgColor indexed="64"/>
      </patternFill>
    </fill>
    <fill>
      <patternFill patternType="solid">
        <fgColor theme="6" tint="-0.499984740745262"/>
        <bgColor indexed="64"/>
      </patternFill>
    </fill>
    <fill>
      <patternFill patternType="solid">
        <fgColor theme="1" tint="0.34998626667073579"/>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39997558519241921"/>
        <bgColor indexed="64"/>
      </patternFill>
    </fill>
    <fill>
      <patternFill patternType="solid">
        <fgColor theme="3" tint="0.59999389629810485"/>
        <bgColor indexed="64"/>
      </patternFill>
    </fill>
    <fill>
      <patternFill patternType="solid">
        <fgColor theme="8" tint="0.79998168889431442"/>
        <bgColor indexed="64"/>
      </patternFill>
    </fill>
    <fill>
      <patternFill patternType="solid">
        <fgColor theme="3" tint="0.79998168889431442"/>
        <bgColor indexed="64"/>
      </patternFill>
    </fill>
    <fill>
      <patternFill patternType="solid">
        <fgColor theme="6" tint="0.59999389629810485"/>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5" tint="-0.499984740745262"/>
        <bgColor indexed="64"/>
      </patternFill>
    </fill>
    <fill>
      <patternFill patternType="solid">
        <fgColor theme="5" tint="0.59999389629810485"/>
        <bgColor indexed="64"/>
      </patternFill>
    </fill>
    <fill>
      <patternFill patternType="solid">
        <fgColor theme="1"/>
        <bgColor indexed="64"/>
      </patternFill>
    </fill>
    <fill>
      <patternFill patternType="solid">
        <fgColor rgb="FF000000"/>
        <bgColor rgb="FF000000"/>
      </patternFill>
    </fill>
    <fill>
      <patternFill patternType="solid">
        <fgColor rgb="FFFFFFFF"/>
        <bgColor indexed="64"/>
      </patternFill>
    </fill>
  </fills>
  <borders count="16">
    <border>
      <left/>
      <right/>
      <top/>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right style="thin">
        <color indexed="18"/>
      </right>
      <top/>
      <bottom/>
      <diagonal/>
    </border>
    <border>
      <left style="thin">
        <color indexed="18"/>
      </left>
      <right style="thin">
        <color indexed="18"/>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style="double">
        <color indexed="64"/>
      </top>
      <bottom style="thin">
        <color indexed="64"/>
      </bottom>
      <diagonal/>
    </border>
  </borders>
  <cellStyleXfs count="6">
    <xf numFmtId="0" fontId="0" fillId="0" borderId="0"/>
    <xf numFmtId="0" fontId="2"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6" fillId="0" borderId="0"/>
    <xf numFmtId="0" fontId="2" fillId="0" borderId="0" applyNumberFormat="0" applyFill="0" applyBorder="0" applyAlignment="0" applyProtection="0">
      <alignment vertical="top"/>
      <protection locked="0"/>
    </xf>
    <xf numFmtId="0" fontId="1" fillId="0" borderId="0"/>
  </cellStyleXfs>
  <cellXfs count="201">
    <xf numFmtId="0" fontId="0" fillId="0" borderId="0" xfId="0"/>
    <xf numFmtId="0" fontId="6" fillId="2" borderId="0" xfId="0" applyFont="1" applyFill="1" applyBorder="1"/>
    <xf numFmtId="0" fontId="7" fillId="0" borderId="0" xfId="0" applyFont="1"/>
    <xf numFmtId="0" fontId="7" fillId="3" borderId="1" xfId="0" applyFont="1" applyFill="1" applyBorder="1"/>
    <xf numFmtId="0" fontId="6" fillId="4" borderId="0" xfId="0" applyNumberFormat="1" applyFont="1" applyFill="1" applyBorder="1" applyAlignment="1">
      <alignment horizontal="center" vertical="center" wrapText="1"/>
    </xf>
    <xf numFmtId="0" fontId="6" fillId="4" borderId="0" xfId="0" applyFont="1" applyFill="1" applyBorder="1"/>
    <xf numFmtId="0" fontId="8" fillId="2" borderId="0" xfId="0" applyFont="1" applyFill="1" applyBorder="1" applyAlignment="1">
      <alignment horizontal="center"/>
    </xf>
    <xf numFmtId="0" fontId="29" fillId="5" borderId="0" xfId="0" applyFont="1" applyFill="1" applyBorder="1" applyAlignment="1">
      <alignment horizontal="left"/>
    </xf>
    <xf numFmtId="0" fontId="15" fillId="6" borderId="0" xfId="0" applyFont="1" applyFill="1"/>
    <xf numFmtId="0" fontId="15" fillId="0" borderId="0" xfId="0" applyFont="1"/>
    <xf numFmtId="0" fontId="7" fillId="0" borderId="0" xfId="0" applyFont="1" applyAlignment="1">
      <alignment horizontal="center" vertical="center" wrapText="1"/>
    </xf>
    <xf numFmtId="0" fontId="7" fillId="0" borderId="0" xfId="0" applyFont="1" applyBorder="1"/>
    <xf numFmtId="0" fontId="12" fillId="0" borderId="0" xfId="0" applyFont="1" applyBorder="1"/>
    <xf numFmtId="0" fontId="17" fillId="0" borderId="0" xfId="0" applyFont="1" applyFill="1" applyBorder="1"/>
    <xf numFmtId="0" fontId="13" fillId="4" borderId="2" xfId="0" applyFont="1" applyFill="1" applyBorder="1"/>
    <xf numFmtId="0" fontId="13" fillId="4" borderId="2" xfId="0" applyFont="1" applyFill="1" applyBorder="1" applyAlignment="1">
      <alignment horizontal="center" vertical="center" wrapText="1"/>
    </xf>
    <xf numFmtId="0" fontId="20" fillId="0" borderId="0" xfId="0" applyFont="1" applyFill="1" applyBorder="1" applyAlignment="1">
      <alignment horizontal="center"/>
    </xf>
    <xf numFmtId="0" fontId="21" fillId="0" borderId="0" xfId="0" applyFont="1" applyBorder="1"/>
    <xf numFmtId="0" fontId="13" fillId="0" borderId="0" xfId="0" applyFont="1"/>
    <xf numFmtId="0" fontId="13" fillId="6" borderId="3" xfId="0" applyFont="1" applyFill="1" applyBorder="1" applyAlignment="1">
      <alignment horizontal="center" vertical="center" wrapText="1"/>
    </xf>
    <xf numFmtId="0" fontId="20" fillId="6" borderId="3" xfId="0" applyFont="1" applyFill="1" applyBorder="1" applyAlignment="1">
      <alignment horizontal="center"/>
    </xf>
    <xf numFmtId="0" fontId="21" fillId="4" borderId="4" xfId="0" applyFont="1" applyFill="1" applyBorder="1"/>
    <xf numFmtId="0" fontId="7" fillId="0" borderId="0" xfId="0" applyFont="1" applyFill="1" applyBorder="1" applyAlignment="1">
      <alignment vertical="center"/>
    </xf>
    <xf numFmtId="0" fontId="7" fillId="7" borderId="0" xfId="0" applyFont="1" applyFill="1" applyBorder="1" applyAlignment="1">
      <alignment vertical="center"/>
    </xf>
    <xf numFmtId="0" fontId="16" fillId="7" borderId="0" xfId="0" applyFont="1" applyFill="1" applyBorder="1" applyAlignment="1">
      <alignment vertical="center"/>
    </xf>
    <xf numFmtId="0" fontId="22" fillId="7" borderId="0" xfId="0" applyFont="1" applyFill="1" applyBorder="1" applyAlignment="1">
      <alignment vertical="center"/>
    </xf>
    <xf numFmtId="0" fontId="18" fillId="7" borderId="0" xfId="0" applyFont="1" applyFill="1" applyBorder="1" applyAlignment="1">
      <alignment vertical="center"/>
    </xf>
    <xf numFmtId="0" fontId="23" fillId="6" borderId="0" xfId="0" applyFont="1" applyFill="1" applyAlignment="1">
      <alignment horizontal="center"/>
    </xf>
    <xf numFmtId="0" fontId="23" fillId="0" borderId="0" xfId="0" applyFont="1" applyAlignment="1">
      <alignment horizontal="center"/>
    </xf>
    <xf numFmtId="0" fontId="24" fillId="0" borderId="0" xfId="0" applyFont="1" applyFill="1" applyBorder="1" applyAlignment="1">
      <alignment horizontal="center"/>
    </xf>
    <xf numFmtId="49" fontId="7" fillId="7" borderId="0" xfId="0" applyNumberFormat="1" applyFont="1" applyFill="1" applyBorder="1" applyAlignment="1">
      <alignment vertical="center"/>
    </xf>
    <xf numFmtId="0" fontId="30" fillId="8" borderId="0" xfId="0" applyFont="1" applyFill="1" applyBorder="1" applyAlignment="1">
      <alignment horizontal="left"/>
    </xf>
    <xf numFmtId="0" fontId="29" fillId="9" borderId="0" xfId="0" applyFont="1" applyFill="1" applyBorder="1"/>
    <xf numFmtId="0" fontId="30" fillId="10" borderId="0" xfId="0" applyFont="1" applyFill="1" applyBorder="1"/>
    <xf numFmtId="0" fontId="30" fillId="10" borderId="5" xfId="0" applyFont="1" applyFill="1" applyBorder="1"/>
    <xf numFmtId="49" fontId="31" fillId="11" borderId="2" xfId="0" applyNumberFormat="1" applyFont="1" applyFill="1" applyBorder="1" applyAlignment="1">
      <alignment horizontal="center" vertical="center" wrapText="1"/>
    </xf>
    <xf numFmtId="49" fontId="11" fillId="12" borderId="2" xfId="0" applyNumberFormat="1" applyFont="1" applyFill="1" applyBorder="1" applyAlignment="1">
      <alignment horizontal="center" vertical="center" wrapText="1"/>
    </xf>
    <xf numFmtId="49" fontId="32" fillId="13" borderId="2" xfId="0" applyNumberFormat="1" applyFont="1" applyFill="1" applyBorder="1" applyAlignment="1">
      <alignment horizontal="center" vertical="center" wrapText="1"/>
    </xf>
    <xf numFmtId="0" fontId="13" fillId="6" borderId="2" xfId="0" applyFont="1" applyFill="1" applyBorder="1"/>
    <xf numFmtId="49" fontId="23" fillId="11" borderId="2" xfId="0" applyNumberFormat="1" applyFont="1" applyFill="1" applyBorder="1" applyAlignment="1">
      <alignment horizontal="center" vertical="center" wrapText="1"/>
    </xf>
    <xf numFmtId="49" fontId="23" fillId="12" borderId="2" xfId="0" applyNumberFormat="1" applyFont="1" applyFill="1" applyBorder="1" applyAlignment="1">
      <alignment horizontal="center" vertical="center" wrapText="1"/>
    </xf>
    <xf numFmtId="49" fontId="23" fillId="13" borderId="2" xfId="0" applyNumberFormat="1" applyFont="1" applyFill="1" applyBorder="1" applyAlignment="1">
      <alignment horizontal="center" vertical="center" wrapText="1"/>
    </xf>
    <xf numFmtId="0" fontId="23" fillId="6" borderId="2" xfId="0" applyFont="1" applyFill="1" applyBorder="1" applyAlignment="1">
      <alignment horizontal="center"/>
    </xf>
    <xf numFmtId="0" fontId="7" fillId="11" borderId="2" xfId="0" applyFont="1" applyFill="1" applyBorder="1"/>
    <xf numFmtId="0" fontId="7" fillId="12" borderId="2" xfId="0" applyFont="1" applyFill="1" applyBorder="1"/>
    <xf numFmtId="0" fontId="7" fillId="13" borderId="2" xfId="0" applyFont="1" applyFill="1" applyBorder="1"/>
    <xf numFmtId="0" fontId="7" fillId="6" borderId="2" xfId="0" applyFont="1" applyFill="1" applyBorder="1"/>
    <xf numFmtId="49" fontId="11" fillId="14" borderId="6" xfId="0" applyNumberFormat="1" applyFont="1" applyFill="1" applyBorder="1" applyAlignment="1">
      <alignment horizontal="center" vertical="center" wrapText="1"/>
    </xf>
    <xf numFmtId="49" fontId="4" fillId="14" borderId="6" xfId="0" applyNumberFormat="1" applyFont="1" applyFill="1" applyBorder="1" applyAlignment="1">
      <alignment horizontal="center" vertical="center" wrapText="1"/>
    </xf>
    <xf numFmtId="0" fontId="5" fillId="15" borderId="7" xfId="0" applyNumberFormat="1" applyFont="1" applyFill="1" applyBorder="1" applyAlignment="1">
      <alignment horizontal="center" vertical="center" wrapText="1"/>
    </xf>
    <xf numFmtId="0" fontId="13" fillId="0" borderId="8" xfId="0" applyFont="1" applyBorder="1"/>
    <xf numFmtId="0" fontId="13" fillId="16" borderId="3" xfId="0" applyFont="1" applyFill="1" applyBorder="1" applyAlignment="1">
      <alignment horizontal="center" vertical="center" wrapText="1"/>
    </xf>
    <xf numFmtId="0" fontId="13" fillId="11" borderId="3" xfId="0" applyFont="1" applyFill="1" applyBorder="1" applyAlignment="1">
      <alignment horizontal="center" vertical="center" wrapText="1"/>
    </xf>
    <xf numFmtId="0" fontId="23" fillId="12" borderId="3" xfId="0" applyFont="1" applyFill="1" applyBorder="1" applyAlignment="1">
      <alignment horizontal="center" vertical="center" wrapText="1"/>
    </xf>
    <xf numFmtId="0" fontId="23" fillId="17" borderId="3" xfId="0" applyFont="1" applyFill="1" applyBorder="1" applyAlignment="1">
      <alignment horizontal="center" vertical="center" wrapText="1"/>
    </xf>
    <xf numFmtId="0" fontId="7" fillId="12" borderId="8" xfId="0" applyFont="1" applyFill="1" applyBorder="1" applyAlignment="1">
      <alignment vertical="top" wrapText="1"/>
    </xf>
    <xf numFmtId="0" fontId="29" fillId="8" borderId="8" xfId="0" applyFont="1" applyFill="1" applyBorder="1" applyAlignment="1">
      <alignment vertical="top"/>
    </xf>
    <xf numFmtId="0" fontId="33" fillId="8" borderId="8" xfId="0" applyFont="1" applyFill="1" applyBorder="1" applyAlignment="1">
      <alignment vertical="top"/>
    </xf>
    <xf numFmtId="0" fontId="34" fillId="0" borderId="0" xfId="0" applyFont="1"/>
    <xf numFmtId="0" fontId="35" fillId="0" borderId="9" xfId="1" applyFont="1" applyBorder="1" applyAlignment="1" applyProtection="1"/>
    <xf numFmtId="0" fontId="36" fillId="0" borderId="0" xfId="0" applyFont="1" applyBorder="1"/>
    <xf numFmtId="0" fontId="36" fillId="3" borderId="1" xfId="0" applyFont="1" applyFill="1" applyBorder="1"/>
    <xf numFmtId="0" fontId="7" fillId="4" borderId="0" xfId="0" applyFont="1" applyFill="1" applyBorder="1"/>
    <xf numFmtId="0" fontId="7" fillId="0" borderId="0" xfId="0" applyFont="1" applyFill="1" applyBorder="1"/>
    <xf numFmtId="49" fontId="7" fillId="0" borderId="0" xfId="0" applyNumberFormat="1" applyFont="1" applyFill="1" applyBorder="1"/>
    <xf numFmtId="0" fontId="13" fillId="12" borderId="2" xfId="0" applyFont="1" applyFill="1" applyBorder="1"/>
    <xf numFmtId="49" fontId="13" fillId="12" borderId="2" xfId="0" applyNumberFormat="1" applyFont="1" applyFill="1" applyBorder="1"/>
    <xf numFmtId="0" fontId="13" fillId="17" borderId="2" xfId="0" applyFont="1" applyFill="1" applyBorder="1"/>
    <xf numFmtId="0" fontId="12" fillId="12" borderId="2" xfId="0" applyFont="1" applyFill="1" applyBorder="1" applyAlignment="1">
      <alignment horizontal="center" vertical="center" wrapText="1"/>
    </xf>
    <xf numFmtId="0" fontId="13" fillId="12" borderId="2" xfId="0" applyFont="1" applyFill="1" applyBorder="1" applyAlignment="1">
      <alignment horizontal="center" vertical="center" wrapText="1"/>
    </xf>
    <xf numFmtId="49" fontId="13" fillId="12" borderId="2" xfId="0" applyNumberFormat="1" applyFont="1" applyFill="1" applyBorder="1" applyAlignment="1">
      <alignment horizontal="center" vertical="center" wrapText="1"/>
    </xf>
    <xf numFmtId="0" fontId="23" fillId="4" borderId="3" xfId="0" applyFont="1" applyFill="1" applyBorder="1" applyAlignment="1">
      <alignment horizontal="center" vertical="center" wrapText="1"/>
    </xf>
    <xf numFmtId="49" fontId="23" fillId="12" borderId="3" xfId="0" applyNumberFormat="1" applyFont="1" applyFill="1" applyBorder="1" applyAlignment="1">
      <alignment horizontal="center" vertical="center" wrapText="1"/>
    </xf>
    <xf numFmtId="0" fontId="36" fillId="7" borderId="0" xfId="0" applyFont="1" applyFill="1" applyBorder="1" applyAlignment="1">
      <alignment vertical="center"/>
    </xf>
    <xf numFmtId="0" fontId="37" fillId="7" borderId="0" xfId="0" applyFont="1" applyFill="1" applyBorder="1" applyAlignment="1">
      <alignment vertical="center"/>
    </xf>
    <xf numFmtId="0" fontId="33" fillId="5" borderId="9" xfId="0" applyFont="1" applyFill="1" applyBorder="1" applyAlignment="1">
      <alignment horizontal="left"/>
    </xf>
    <xf numFmtId="49" fontId="33" fillId="8" borderId="6" xfId="0" applyNumberFormat="1" applyFont="1" applyFill="1" applyBorder="1" applyAlignment="1">
      <alignment horizontal="left" vertical="center"/>
    </xf>
    <xf numFmtId="0" fontId="33" fillId="9" borderId="0" xfId="0" applyFont="1" applyFill="1" applyBorder="1"/>
    <xf numFmtId="0" fontId="33" fillId="10" borderId="0" xfId="0" applyFont="1" applyFill="1" applyBorder="1"/>
    <xf numFmtId="0" fontId="13" fillId="0" borderId="0" xfId="0" applyFont="1" applyBorder="1"/>
    <xf numFmtId="0" fontId="13" fillId="0" borderId="0" xfId="0" applyFont="1" applyBorder="1" applyAlignment="1">
      <alignment horizontal="center" vertical="center" wrapText="1"/>
    </xf>
    <xf numFmtId="0" fontId="13" fillId="16" borderId="2" xfId="0" applyFont="1" applyFill="1" applyBorder="1"/>
    <xf numFmtId="0" fontId="13" fillId="11" borderId="2" xfId="0" applyFont="1" applyFill="1" applyBorder="1"/>
    <xf numFmtId="0" fontId="12" fillId="6" borderId="2" xfId="0" applyFont="1" applyFill="1" applyBorder="1"/>
    <xf numFmtId="0" fontId="13" fillId="16" borderId="2" xfId="0" applyFont="1" applyFill="1" applyBorder="1" applyAlignment="1">
      <alignment horizontal="center" vertical="center" wrapText="1"/>
    </xf>
    <xf numFmtId="0" fontId="13" fillId="11" borderId="2" xfId="0" applyFont="1" applyFill="1" applyBorder="1" applyAlignment="1">
      <alignment horizontal="center" vertical="center" wrapText="1"/>
    </xf>
    <xf numFmtId="0" fontId="13" fillId="17" borderId="2" xfId="0" applyFont="1" applyFill="1" applyBorder="1" applyAlignment="1">
      <alignment horizontal="center" vertical="center" wrapText="1"/>
    </xf>
    <xf numFmtId="0" fontId="13" fillId="6" borderId="2" xfId="0" applyFont="1" applyFill="1" applyBorder="1" applyAlignment="1">
      <alignment horizontal="center" vertical="center" wrapText="1"/>
    </xf>
    <xf numFmtId="0" fontId="20" fillId="6" borderId="2" xfId="0" applyFont="1" applyFill="1" applyBorder="1" applyAlignment="1">
      <alignment horizontal="center"/>
    </xf>
    <xf numFmtId="0" fontId="13" fillId="4" borderId="3" xfId="0" applyFont="1" applyFill="1" applyBorder="1" applyAlignment="1">
      <alignment horizontal="center" vertical="center" wrapText="1"/>
    </xf>
    <xf numFmtId="0" fontId="38" fillId="8" borderId="4" xfId="0" applyFont="1" applyFill="1" applyBorder="1" applyAlignment="1">
      <alignment horizontal="left"/>
    </xf>
    <xf numFmtId="49" fontId="38" fillId="8" borderId="4" xfId="0" applyNumberFormat="1" applyFont="1" applyFill="1" applyBorder="1" applyAlignment="1">
      <alignment horizontal="left"/>
    </xf>
    <xf numFmtId="0" fontId="38" fillId="9" borderId="4" xfId="0" applyFont="1" applyFill="1" applyBorder="1" applyAlignment="1">
      <alignment horizontal="left"/>
    </xf>
    <xf numFmtId="0" fontId="39" fillId="8" borderId="4" xfId="0" applyFont="1" applyFill="1" applyBorder="1" applyAlignment="1">
      <alignment horizontal="left"/>
    </xf>
    <xf numFmtId="0" fontId="39" fillId="5" borderId="4" xfId="0" applyFont="1" applyFill="1" applyBorder="1" applyAlignment="1">
      <alignment horizontal="left"/>
    </xf>
    <xf numFmtId="0" fontId="38" fillId="5" borderId="4" xfId="0" applyFont="1" applyFill="1" applyBorder="1" applyAlignment="1">
      <alignment horizontal="left"/>
    </xf>
    <xf numFmtId="0" fontId="21" fillId="4" borderId="12" xfId="0" applyFont="1" applyFill="1" applyBorder="1"/>
    <xf numFmtId="0" fontId="39" fillId="9" borderId="4" xfId="0" applyFont="1" applyFill="1" applyBorder="1" applyAlignment="1">
      <alignment horizontal="left"/>
    </xf>
    <xf numFmtId="0" fontId="39" fillId="9" borderId="4" xfId="0" applyFont="1" applyFill="1" applyBorder="1"/>
    <xf numFmtId="0" fontId="36" fillId="3" borderId="0" xfId="0" applyFont="1" applyFill="1" applyBorder="1"/>
    <xf numFmtId="0" fontId="7" fillId="3" borderId="0" xfId="0" applyFont="1" applyFill="1" applyBorder="1"/>
    <xf numFmtId="0" fontId="7" fillId="18" borderId="0" xfId="0" applyNumberFormat="1" applyFont="1" applyFill="1" applyBorder="1" applyAlignment="1">
      <alignment horizontal="center" vertical="center" wrapText="1"/>
    </xf>
    <xf numFmtId="0" fontId="7" fillId="18" borderId="0" xfId="0" applyFont="1" applyFill="1" applyBorder="1"/>
    <xf numFmtId="0" fontId="35" fillId="0" borderId="12" xfId="1" applyFont="1" applyBorder="1" applyAlignment="1" applyProtection="1"/>
    <xf numFmtId="0" fontId="37" fillId="3" borderId="13" xfId="0" applyNumberFormat="1" applyFont="1" applyFill="1" applyBorder="1" applyAlignment="1">
      <alignment horizontal="center" vertical="center" wrapText="1"/>
    </xf>
    <xf numFmtId="0" fontId="4" fillId="3" borderId="13" xfId="0" applyNumberFormat="1" applyFont="1" applyFill="1" applyBorder="1" applyAlignment="1">
      <alignment horizontal="center" vertical="center" wrapText="1"/>
    </xf>
    <xf numFmtId="0" fontId="36" fillId="3" borderId="14" xfId="0" applyFont="1" applyFill="1" applyBorder="1"/>
    <xf numFmtId="0" fontId="14" fillId="3" borderId="0" xfId="0" applyFont="1" applyFill="1" applyBorder="1" applyAlignment="1">
      <alignment vertical="center"/>
    </xf>
    <xf numFmtId="0" fontId="36" fillId="3" borderId="9" xfId="0" applyFont="1" applyFill="1" applyBorder="1"/>
    <xf numFmtId="0" fontId="13" fillId="6" borderId="2" xfId="0" applyFont="1" applyFill="1" applyBorder="1" applyAlignment="1">
      <alignment horizontal="center"/>
    </xf>
    <xf numFmtId="0" fontId="40" fillId="0" borderId="8" xfId="0" applyFont="1" applyBorder="1" applyAlignment="1">
      <alignment vertical="top"/>
    </xf>
    <xf numFmtId="0" fontId="41" fillId="0" borderId="0" xfId="0" applyFont="1" applyFill="1" applyAlignment="1">
      <alignment vertical="center"/>
    </xf>
    <xf numFmtId="0" fontId="7" fillId="10" borderId="0" xfId="0" applyFont="1" applyFill="1"/>
    <xf numFmtId="0" fontId="7" fillId="6" borderId="0" xfId="0" applyFont="1" applyFill="1"/>
    <xf numFmtId="0" fontId="42" fillId="0" borderId="0" xfId="0" applyFont="1"/>
    <xf numFmtId="0" fontId="19" fillId="19" borderId="2" xfId="0" applyFont="1" applyFill="1" applyBorder="1"/>
    <xf numFmtId="0" fontId="12" fillId="19" borderId="2" xfId="0" applyFont="1" applyFill="1" applyBorder="1" applyAlignment="1">
      <alignment horizontal="center" vertical="top" wrapText="1"/>
    </xf>
    <xf numFmtId="0" fontId="23" fillId="19" borderId="3" xfId="0" applyFont="1" applyFill="1" applyBorder="1" applyAlignment="1">
      <alignment horizontal="center" vertical="center" wrapText="1"/>
    </xf>
    <xf numFmtId="49" fontId="43" fillId="11" borderId="2" xfId="1" applyNumberFormat="1" applyFont="1" applyFill="1" applyBorder="1" applyAlignment="1" applyProtection="1">
      <alignment horizontal="center" vertical="center" wrapText="1"/>
    </xf>
    <xf numFmtId="0" fontId="23" fillId="16" borderId="3" xfId="0" applyFont="1" applyFill="1" applyBorder="1" applyAlignment="1">
      <alignment horizontal="center" vertical="center" wrapText="1"/>
    </xf>
    <xf numFmtId="0" fontId="23" fillId="11" borderId="3" xfId="0" applyFont="1" applyFill="1" applyBorder="1" applyAlignment="1">
      <alignment horizontal="center" vertical="center" wrapText="1"/>
    </xf>
    <xf numFmtId="49" fontId="44" fillId="3" borderId="0" xfId="0" applyNumberFormat="1" applyFont="1" applyFill="1" applyBorder="1" applyAlignment="1">
      <alignment horizontal="center" vertical="center" wrapText="1"/>
    </xf>
    <xf numFmtId="0" fontId="7" fillId="0" borderId="0" xfId="0" applyFont="1" applyBorder="1" applyAlignment="1">
      <alignment horizontal="center"/>
    </xf>
    <xf numFmtId="49" fontId="45" fillId="11" borderId="2" xfId="0" applyNumberFormat="1" applyFont="1" applyFill="1" applyBorder="1" applyAlignment="1">
      <alignment horizontal="center" vertical="center" wrapText="1"/>
    </xf>
    <xf numFmtId="49" fontId="46" fillId="3" borderId="0" xfId="1" applyNumberFormat="1" applyFont="1" applyFill="1" applyBorder="1" applyAlignment="1" applyProtection="1">
      <alignment horizontal="right" vertical="center" wrapText="1"/>
    </xf>
    <xf numFmtId="0" fontId="39" fillId="20" borderId="12" xfId="0" applyFont="1" applyFill="1" applyBorder="1" applyAlignment="1">
      <alignment horizontal="left"/>
    </xf>
    <xf numFmtId="0" fontId="38" fillId="20" borderId="13" xfId="0" applyFont="1" applyFill="1" applyBorder="1" applyAlignment="1">
      <alignment horizontal="left"/>
    </xf>
    <xf numFmtId="0" fontId="39" fillId="20" borderId="13" xfId="0" applyFont="1" applyFill="1" applyBorder="1"/>
    <xf numFmtId="0" fontId="39" fillId="20" borderId="10" xfId="0" applyFont="1" applyFill="1" applyBorder="1"/>
    <xf numFmtId="0" fontId="21" fillId="4" borderId="10" xfId="0" applyFont="1" applyFill="1" applyBorder="1"/>
    <xf numFmtId="0" fontId="13" fillId="4" borderId="9" xfId="0" applyFont="1" applyFill="1" applyBorder="1"/>
    <xf numFmtId="0" fontId="13" fillId="21" borderId="2" xfId="0" applyFont="1" applyFill="1" applyBorder="1"/>
    <xf numFmtId="0" fontId="13" fillId="4" borderId="5" xfId="0" applyFont="1" applyFill="1" applyBorder="1"/>
    <xf numFmtId="0" fontId="13" fillId="4" borderId="9" xfId="0" applyFont="1" applyFill="1" applyBorder="1" applyAlignment="1">
      <alignment horizontal="center" vertical="center" wrapText="1"/>
    </xf>
    <xf numFmtId="0" fontId="13" fillId="21" borderId="2" xfId="0" applyFont="1" applyFill="1" applyBorder="1" applyAlignment="1">
      <alignment horizontal="center" vertical="center" wrapText="1"/>
    </xf>
    <xf numFmtId="0" fontId="13" fillId="4" borderId="5" xfId="0" applyFont="1" applyFill="1" applyBorder="1" applyAlignment="1">
      <alignment horizontal="center" vertical="center" wrapText="1"/>
    </xf>
    <xf numFmtId="0" fontId="13" fillId="4" borderId="14" xfId="0" applyFont="1" applyFill="1" applyBorder="1" applyAlignment="1">
      <alignment horizontal="center" vertical="center" wrapText="1"/>
    </xf>
    <xf numFmtId="0" fontId="23" fillId="21" borderId="3" xfId="0" applyFont="1" applyFill="1" applyBorder="1" applyAlignment="1">
      <alignment horizontal="center" vertical="center"/>
    </xf>
    <xf numFmtId="0" fontId="13" fillId="4" borderId="11" xfId="0" applyFont="1" applyFill="1" applyBorder="1" applyAlignment="1">
      <alignment horizontal="center" vertical="center" wrapText="1"/>
    </xf>
    <xf numFmtId="164" fontId="7" fillId="0" borderId="0" xfId="0" applyNumberFormat="1" applyFont="1" applyFill="1" applyBorder="1"/>
    <xf numFmtId="0" fontId="47" fillId="7" borderId="0" xfId="0" applyFont="1" applyFill="1" applyBorder="1" applyAlignment="1">
      <alignment vertical="center"/>
    </xf>
    <xf numFmtId="0" fontId="28" fillId="21" borderId="2" xfId="0" applyFont="1" applyFill="1" applyBorder="1"/>
    <xf numFmtId="0" fontId="28" fillId="21" borderId="2" xfId="0" applyFont="1" applyFill="1" applyBorder="1" applyAlignment="1">
      <alignment horizontal="center" vertical="center" wrapText="1"/>
    </xf>
    <xf numFmtId="0" fontId="2" fillId="12" borderId="3" xfId="1" applyFill="1" applyBorder="1" applyAlignment="1" applyProtection="1">
      <alignment horizontal="center" vertical="center" wrapText="1"/>
    </xf>
    <xf numFmtId="0" fontId="2" fillId="16" borderId="2" xfId="1" applyFill="1" applyBorder="1" applyAlignment="1" applyProtection="1">
      <alignment horizontal="center" vertical="center" wrapText="1"/>
    </xf>
    <xf numFmtId="49" fontId="2" fillId="3" borderId="0" xfId="1" applyNumberFormat="1" applyFill="1" applyBorder="1" applyAlignment="1" applyProtection="1">
      <alignment horizontal="right" vertical="center" wrapText="1"/>
    </xf>
    <xf numFmtId="49" fontId="2" fillId="3" borderId="13" xfId="1" applyNumberFormat="1" applyFill="1" applyBorder="1" applyAlignment="1" applyProtection="1">
      <alignment horizontal="right" vertical="center" wrapText="1"/>
    </xf>
    <xf numFmtId="49" fontId="48" fillId="13" borderId="2" xfId="0" applyNumberFormat="1" applyFont="1" applyFill="1" applyBorder="1" applyAlignment="1">
      <alignment horizontal="center" vertical="center" wrapText="1"/>
    </xf>
    <xf numFmtId="0" fontId="2" fillId="12" borderId="8" xfId="1" applyFill="1" applyBorder="1" applyAlignment="1" applyProtection="1">
      <alignment horizontal="center" vertical="center" wrapText="1"/>
    </xf>
    <xf numFmtId="0" fontId="2" fillId="0" borderId="8" xfId="1" applyBorder="1" applyAlignment="1" applyProtection="1"/>
    <xf numFmtId="0" fontId="49" fillId="0" borderId="0" xfId="0" applyFont="1"/>
    <xf numFmtId="0" fontId="49" fillId="0" borderId="0" xfId="0" applyFont="1" applyAlignment="1">
      <alignment horizontal="left"/>
    </xf>
    <xf numFmtId="0" fontId="49" fillId="0" borderId="0" xfId="0" applyFont="1" applyBorder="1"/>
    <xf numFmtId="2" fontId="50" fillId="0" borderId="0" xfId="0" applyNumberFormat="1" applyFont="1" applyAlignment="1">
      <alignment horizontal="center"/>
    </xf>
    <xf numFmtId="2" fontId="7" fillId="0" borderId="0" xfId="0" applyNumberFormat="1" applyFont="1" applyAlignment="1">
      <alignment horizontal="center"/>
    </xf>
    <xf numFmtId="0" fontId="0" fillId="0" borderId="0" xfId="0" applyAlignment="1">
      <alignment vertical="center" wrapText="1"/>
    </xf>
    <xf numFmtId="165" fontId="7" fillId="0" borderId="0" xfId="0" applyNumberFormat="1" applyFont="1" applyAlignment="1">
      <alignment horizontal="center"/>
    </xf>
    <xf numFmtId="165" fontId="50" fillId="0" borderId="0" xfId="0" applyNumberFormat="1" applyFont="1" applyAlignment="1">
      <alignment horizontal="center"/>
    </xf>
    <xf numFmtId="165" fontId="0" fillId="0" borderId="0" xfId="0" applyNumberFormat="1" applyAlignment="1">
      <alignment horizontal="center" wrapText="1"/>
    </xf>
    <xf numFmtId="2" fontId="49" fillId="0" borderId="0" xfId="0" applyNumberFormat="1" applyFont="1" applyAlignment="1">
      <alignment horizontal="center"/>
    </xf>
    <xf numFmtId="0" fontId="49" fillId="0" borderId="0" xfId="0" applyFont="1" applyAlignment="1">
      <alignment horizontal="center"/>
    </xf>
    <xf numFmtId="0" fontId="6" fillId="4" borderId="0" xfId="3" applyFont="1" applyFill="1" applyBorder="1" applyAlignment="1">
      <alignment horizontal="center" vertical="center" wrapText="1"/>
    </xf>
    <xf numFmtId="49" fontId="8" fillId="2" borderId="0" xfId="3" applyNumberFormat="1" applyFont="1" applyFill="1" applyBorder="1" applyAlignment="1">
      <alignment horizontal="center" vertical="center" wrapText="1"/>
    </xf>
    <xf numFmtId="0" fontId="7" fillId="18" borderId="0" xfId="3" applyFont="1" applyFill="1" applyBorder="1" applyAlignment="1">
      <alignment horizontal="center" vertical="center" wrapText="1"/>
    </xf>
    <xf numFmtId="49" fontId="52" fillId="23" borderId="0" xfId="3" applyNumberFormat="1" applyFont="1" applyFill="1" applyAlignment="1">
      <alignment horizontal="center" vertical="center" wrapText="1"/>
    </xf>
    <xf numFmtId="0" fontId="7" fillId="0" borderId="0" xfId="3" applyFont="1" applyFill="1"/>
    <xf numFmtId="0" fontId="7" fillId="0" borderId="0" xfId="3" applyFont="1" applyBorder="1"/>
    <xf numFmtId="0" fontId="7" fillId="0" borderId="0" xfId="3" applyFont="1" applyBorder="1" applyAlignment="1">
      <alignment horizontal="center"/>
    </xf>
    <xf numFmtId="0" fontId="7" fillId="0" borderId="0" xfId="3" applyFont="1" applyFill="1" applyBorder="1"/>
    <xf numFmtId="0" fontId="7" fillId="0" borderId="0" xfId="3" applyFont="1" applyFill="1" applyBorder="1"/>
    <xf numFmtId="0" fontId="7" fillId="0" borderId="0" xfId="3" applyFont="1" applyFill="1" applyBorder="1"/>
    <xf numFmtId="0" fontId="53" fillId="0" borderId="0" xfId="5" applyFont="1"/>
    <xf numFmtId="0" fontId="55" fillId="24" borderId="15" xfId="0" applyFont="1" applyFill="1" applyBorder="1" applyAlignment="1">
      <alignment horizontal="justify" vertical="center"/>
    </xf>
    <xf numFmtId="0" fontId="56" fillId="24" borderId="15" xfId="0" applyFont="1" applyFill="1" applyBorder="1" applyAlignment="1">
      <alignment horizontal="center" vertical="center"/>
    </xf>
    <xf numFmtId="0" fontId="56" fillId="24" borderId="0" xfId="0" applyFont="1" applyFill="1" applyBorder="1" applyAlignment="1">
      <alignment horizontal="center" vertical="center"/>
    </xf>
    <xf numFmtId="0" fontId="58" fillId="0" borderId="0" xfId="0" applyFont="1"/>
    <xf numFmtId="1" fontId="0" fillId="0" borderId="0" xfId="0" applyNumberFormat="1"/>
    <xf numFmtId="2" fontId="0" fillId="0" borderId="0" xfId="0" applyNumberFormat="1"/>
    <xf numFmtId="2" fontId="54" fillId="0" borderId="0" xfId="0" applyNumberFormat="1" applyFont="1"/>
    <xf numFmtId="0" fontId="61" fillId="0" borderId="0" xfId="0" applyFont="1"/>
    <xf numFmtId="0" fontId="62" fillId="0" borderId="0" xfId="0" applyFont="1"/>
    <xf numFmtId="2" fontId="62" fillId="0" borderId="0" xfId="0" applyNumberFormat="1" applyFont="1"/>
    <xf numFmtId="166" fontId="0" fillId="0" borderId="0" xfId="0" applyNumberFormat="1"/>
    <xf numFmtId="11" fontId="7" fillId="0" borderId="0" xfId="0" applyNumberFormat="1" applyFont="1"/>
    <xf numFmtId="0" fontId="47" fillId="0" borderId="0" xfId="0" applyFont="1" applyFill="1" applyBorder="1" applyAlignment="1">
      <alignment vertical="center"/>
    </xf>
    <xf numFmtId="0" fontId="2" fillId="12" borderId="4" xfId="1" applyFill="1" applyBorder="1" applyAlignment="1" applyProtection="1">
      <alignment horizontal="center" vertical="center" wrapText="1"/>
    </xf>
    <xf numFmtId="0" fontId="2" fillId="12" borderId="3" xfId="1" applyFill="1" applyBorder="1" applyAlignment="1" applyProtection="1">
      <alignment horizontal="center" vertical="center" wrapText="1"/>
    </xf>
    <xf numFmtId="0" fontId="47" fillId="3" borderId="0" xfId="0" applyFont="1" applyFill="1" applyBorder="1" applyAlignment="1">
      <alignment vertical="center"/>
    </xf>
    <xf numFmtId="0" fontId="0" fillId="0" borderId="0" xfId="0" applyAlignment="1"/>
    <xf numFmtId="0" fontId="47" fillId="3" borderId="1" xfId="0" applyFont="1" applyFill="1" applyBorder="1" applyAlignment="1">
      <alignment vertical="center"/>
    </xf>
    <xf numFmtId="0" fontId="0" fillId="0" borderId="1" xfId="0" applyBorder="1" applyAlignment="1"/>
    <xf numFmtId="0" fontId="39" fillId="22" borderId="4" xfId="0" applyFont="1" applyFill="1" applyBorder="1" applyAlignment="1">
      <alignment horizontal="left"/>
    </xf>
    <xf numFmtId="0" fontId="39" fillId="22" borderId="12" xfId="0" applyFont="1" applyFill="1" applyBorder="1" applyAlignment="1">
      <alignment horizontal="left"/>
    </xf>
    <xf numFmtId="0" fontId="35" fillId="7" borderId="1" xfId="1" applyFont="1" applyFill="1" applyBorder="1" applyAlignment="1" applyProtection="1"/>
    <xf numFmtId="0" fontId="47" fillId="7" borderId="0" xfId="0" applyFont="1" applyFill="1" applyBorder="1" applyAlignment="1">
      <alignment vertical="center"/>
    </xf>
    <xf numFmtId="0" fontId="0" fillId="0" borderId="0" xfId="0" applyAlignment="1">
      <alignment vertical="center"/>
    </xf>
    <xf numFmtId="0" fontId="39" fillId="22" borderId="10" xfId="0" applyFont="1" applyFill="1" applyBorder="1" applyAlignment="1">
      <alignment horizontal="left"/>
    </xf>
    <xf numFmtId="0" fontId="21" fillId="6" borderId="12" xfId="0" applyFont="1" applyFill="1" applyBorder="1" applyAlignment="1">
      <alignment horizontal="left"/>
    </xf>
    <xf numFmtId="0" fontId="21" fillId="6" borderId="13" xfId="0" applyFont="1" applyFill="1" applyBorder="1" applyAlignment="1">
      <alignment horizontal="left"/>
    </xf>
    <xf numFmtId="0" fontId="21" fillId="6" borderId="10" xfId="0" applyFont="1" applyFill="1" applyBorder="1" applyAlignment="1">
      <alignment horizontal="left"/>
    </xf>
    <xf numFmtId="0" fontId="13" fillId="0" borderId="8" xfId="0" applyFont="1" applyBorder="1" applyAlignment="1">
      <alignment horizontal="left"/>
    </xf>
  </cellXfs>
  <cellStyles count="6">
    <cellStyle name="Hyperlink 2" xfId="2" xr:uid="{00000000-0005-0000-0000-000001000000}"/>
    <cellStyle name="Hyperlink 2 2" xfId="4" xr:uid="{00000000-0005-0000-0000-000033000000}"/>
    <cellStyle name="Link" xfId="1" builtinId="8"/>
    <cellStyle name="Normal 2" xfId="3" xr:uid="{00000000-0005-0000-0000-000003000000}"/>
    <cellStyle name="Normal 3" xfId="5" xr:uid="{00000000-0005-0000-0000-000034000000}"/>
    <cellStyle name="Standard" xfId="0" builtinId="0"/>
  </cellStyles>
  <dxfs count="0"/>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nils.messling@uni-goettingen.de" TargetMode="External"/><Relationship Id="rId2" Type="http://schemas.openxmlformats.org/officeDocument/2006/relationships/hyperlink" Target="https://doi.org/10.26022/IEDA/112263" TargetMode="External"/><Relationship Id="rId1" Type="http://schemas.openxmlformats.org/officeDocument/2006/relationships/hyperlink" Target="http://digis.geo.uni-goettingen.de/"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http://www.geosamples.org/"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earthchem.org/ecl/vocabularies/" TargetMode="External"/><Relationship Id="rId1" Type="http://schemas.openxmlformats.org/officeDocument/2006/relationships/hyperlink" Target="https://earthchem.org/ecl/vocabularies/"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s://earthchem.org/ecl/vocabularies/" TargetMode="External"/></Relationships>
</file>

<file path=xl/worksheets/_rels/sheet5.xml.rels><?xml version="1.0" encoding="UTF-8" standalone="yes"?>
<Relationships xmlns="http://schemas.openxmlformats.org/package/2006/relationships"><Relationship Id="rId1" Type="http://schemas.openxmlformats.org/officeDocument/2006/relationships/hyperlink" Target="https://earthchem.org/ecl/vocabulari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30"/>
  <sheetViews>
    <sheetView tabSelected="1" topLeftCell="A16" zoomScale="85" zoomScaleNormal="85" workbookViewId="0">
      <selection activeCell="C16" sqref="C16"/>
    </sheetView>
  </sheetViews>
  <sheetFormatPr baseColWidth="10" defaultColWidth="10.61328125" defaultRowHeight="15.5" x14ac:dyDescent="0.35"/>
  <cols>
    <col min="1" max="1" width="35.61328125" style="18" customWidth="1"/>
    <col min="2" max="2" width="25.15234375" style="18" customWidth="1"/>
    <col min="3" max="3" width="71.61328125" style="18" customWidth="1"/>
    <col min="4" max="16384" width="10.61328125" style="18"/>
  </cols>
  <sheetData>
    <row r="1" spans="1:3" ht="30" x14ac:dyDescent="0.35">
      <c r="A1" s="184" t="s">
        <v>54</v>
      </c>
      <c r="B1" s="184"/>
      <c r="C1" s="111" t="s">
        <v>49</v>
      </c>
    </row>
    <row r="2" spans="1:3" ht="42" customHeight="1" x14ac:dyDescent="0.35">
      <c r="A2" s="148" t="s">
        <v>129</v>
      </c>
      <c r="B2" s="185" t="s">
        <v>128</v>
      </c>
    </row>
    <row r="3" spans="1:3" x14ac:dyDescent="0.35">
      <c r="A3" s="55" t="s">
        <v>120</v>
      </c>
      <c r="B3" s="186"/>
    </row>
    <row r="4" spans="1:3" x14ac:dyDescent="0.35">
      <c r="B4" s="58"/>
    </row>
    <row r="5" spans="1:3" ht="30" customHeight="1" x14ac:dyDescent="0.35">
      <c r="A5" s="56" t="s">
        <v>50</v>
      </c>
      <c r="B5" s="55" t="s">
        <v>80</v>
      </c>
      <c r="C5" s="50" t="s">
        <v>227</v>
      </c>
    </row>
    <row r="6" spans="1:3" ht="30" customHeight="1" x14ac:dyDescent="0.35">
      <c r="A6" s="56" t="s">
        <v>55</v>
      </c>
      <c r="B6" s="55" t="s">
        <v>81</v>
      </c>
      <c r="C6" s="50" t="s">
        <v>228</v>
      </c>
    </row>
    <row r="7" spans="1:3" ht="30" customHeight="1" x14ac:dyDescent="0.35">
      <c r="A7" s="56" t="s">
        <v>51</v>
      </c>
      <c r="B7" s="55" t="s">
        <v>82</v>
      </c>
      <c r="C7" s="50" t="s">
        <v>130</v>
      </c>
    </row>
    <row r="8" spans="1:3" ht="30" customHeight="1" x14ac:dyDescent="0.35">
      <c r="A8" s="57" t="s">
        <v>21</v>
      </c>
      <c r="B8" s="55" t="s">
        <v>35</v>
      </c>
      <c r="C8" s="50" t="s">
        <v>131</v>
      </c>
    </row>
    <row r="9" spans="1:3" ht="30" customHeight="1" x14ac:dyDescent="0.35">
      <c r="A9" s="57" t="s">
        <v>22</v>
      </c>
      <c r="B9" s="55" t="s">
        <v>83</v>
      </c>
      <c r="C9" s="50"/>
    </row>
    <row r="10" spans="1:3" ht="30" customHeight="1" x14ac:dyDescent="0.35">
      <c r="A10" s="57" t="s">
        <v>20</v>
      </c>
      <c r="B10" s="55" t="s">
        <v>34</v>
      </c>
      <c r="C10" s="50" t="s">
        <v>132</v>
      </c>
    </row>
    <row r="11" spans="1:3" ht="25" x14ac:dyDescent="0.35">
      <c r="A11" s="56" t="s">
        <v>52</v>
      </c>
      <c r="B11" s="55" t="s">
        <v>36</v>
      </c>
      <c r="C11" s="149" t="s">
        <v>230</v>
      </c>
    </row>
    <row r="13" spans="1:3" ht="50" x14ac:dyDescent="0.35">
      <c r="A13" s="110" t="s">
        <v>88</v>
      </c>
      <c r="B13" s="55" t="s">
        <v>84</v>
      </c>
    </row>
    <row r="14" spans="1:3" x14ac:dyDescent="0.35">
      <c r="A14" s="50" t="s">
        <v>56</v>
      </c>
      <c r="B14" s="55"/>
      <c r="C14" s="50" t="s">
        <v>231</v>
      </c>
    </row>
    <row r="15" spans="1:3" x14ac:dyDescent="0.35">
      <c r="A15" s="50" t="s">
        <v>57</v>
      </c>
      <c r="B15" s="55"/>
      <c r="C15" s="50" t="s">
        <v>130</v>
      </c>
    </row>
    <row r="16" spans="1:3" x14ac:dyDescent="0.35">
      <c r="A16" s="50" t="s">
        <v>58</v>
      </c>
      <c r="B16" s="55"/>
      <c r="C16" s="200">
        <v>2025</v>
      </c>
    </row>
    <row r="17" spans="1:3" x14ac:dyDescent="0.35">
      <c r="A17" s="50" t="s">
        <v>59</v>
      </c>
      <c r="B17" s="55"/>
      <c r="C17" s="50" t="s">
        <v>270</v>
      </c>
    </row>
    <row r="18" spans="1:3" x14ac:dyDescent="0.35">
      <c r="A18" s="50" t="s">
        <v>60</v>
      </c>
      <c r="B18" s="55"/>
      <c r="C18" s="50"/>
    </row>
    <row r="19" spans="1:3" x14ac:dyDescent="0.35">
      <c r="A19" s="50" t="s">
        <v>61</v>
      </c>
      <c r="B19" s="55"/>
      <c r="C19" s="50"/>
    </row>
    <row r="20" spans="1:3" x14ac:dyDescent="0.35">
      <c r="A20" s="50" t="s">
        <v>62</v>
      </c>
      <c r="B20" s="55"/>
      <c r="C20" s="50"/>
    </row>
    <row r="21" spans="1:3" x14ac:dyDescent="0.35">
      <c r="A21" s="50" t="s">
        <v>63</v>
      </c>
      <c r="B21" s="55"/>
      <c r="C21" s="50" t="s">
        <v>264</v>
      </c>
    </row>
    <row r="23" spans="1:3" ht="50" x14ac:dyDescent="0.35">
      <c r="A23" s="110" t="s">
        <v>265</v>
      </c>
      <c r="B23" s="55" t="s">
        <v>84</v>
      </c>
      <c r="C23" s="50"/>
    </row>
    <row r="24" spans="1:3" x14ac:dyDescent="0.35">
      <c r="A24" s="50" t="s">
        <v>56</v>
      </c>
      <c r="B24" s="55"/>
      <c r="C24" s="50" t="s">
        <v>266</v>
      </c>
    </row>
    <row r="25" spans="1:3" x14ac:dyDescent="0.35">
      <c r="A25" s="50" t="s">
        <v>57</v>
      </c>
      <c r="B25" s="55"/>
      <c r="C25" s="50" t="s">
        <v>130</v>
      </c>
    </row>
    <row r="26" spans="1:3" x14ac:dyDescent="0.35">
      <c r="A26" s="50" t="s">
        <v>58</v>
      </c>
      <c r="B26" s="55"/>
      <c r="C26" s="200">
        <v>2024</v>
      </c>
    </row>
    <row r="27" spans="1:3" x14ac:dyDescent="0.35">
      <c r="A27" s="50" t="s">
        <v>267</v>
      </c>
      <c r="B27" s="55"/>
      <c r="C27" s="50" t="s">
        <v>268</v>
      </c>
    </row>
    <row r="28" spans="1:3" x14ac:dyDescent="0.35">
      <c r="A28" s="50" t="s">
        <v>63</v>
      </c>
      <c r="B28" s="55"/>
      <c r="C28" s="50" t="s">
        <v>269</v>
      </c>
    </row>
    <row r="30" spans="1:3" x14ac:dyDescent="0.35">
      <c r="A30" s="114" t="s">
        <v>89</v>
      </c>
    </row>
  </sheetData>
  <customSheetViews>
    <customSheetView guid="{2CFD7C4A-4E08-F84A-A0D6-1548564B7C42}">
      <selection activeCell="A12" sqref="A12"/>
      <pageMargins left="0.75" right="0.75" top="1" bottom="1" header="0.5" footer="0.5"/>
      <pageSetup orientation="portrait" horizontalDpi="4294967292" verticalDpi="4294967292"/>
      <headerFooter alignWithMargins="0"/>
    </customSheetView>
  </customSheetViews>
  <mergeCells count="2">
    <mergeCell ref="A1:B1"/>
    <mergeCell ref="B2:B3"/>
  </mergeCells>
  <hyperlinks>
    <hyperlink ref="A2" r:id="rId1" xr:uid="{00000000-0004-0000-0000-000000000000}"/>
    <hyperlink ref="B2" r:id="rId2" xr:uid="{B9393392-1B8C-8743-AA26-0EC58C7E6311}"/>
    <hyperlink ref="C11" r:id="rId3" display="nils.messling@uni-goettingen.de" xr:uid="{0ECE4DB1-9FB0-4B8C-B027-4AA5EF97B18F}"/>
  </hyperlinks>
  <pageMargins left="0.75" right="0.75" top="1" bottom="1" header="0.5" footer="0.5"/>
  <pageSetup orientation="portrait" horizontalDpi="4294967292" verticalDpi="429496729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T36"/>
  <sheetViews>
    <sheetView zoomScale="85" zoomScaleNormal="85" workbookViewId="0">
      <selection activeCell="D35" sqref="D35"/>
    </sheetView>
  </sheetViews>
  <sheetFormatPr baseColWidth="10" defaultColWidth="10.61328125" defaultRowHeight="12.5" x14ac:dyDescent="0.25"/>
  <cols>
    <col min="1" max="1" width="27.15234375" style="2" customWidth="1"/>
    <col min="2" max="2" width="10.61328125" style="2"/>
    <col min="3" max="3" width="15.15234375" style="2" customWidth="1"/>
    <col min="4" max="4" width="13.15234375" style="2" customWidth="1"/>
    <col min="5" max="5" width="13.84375" style="2" customWidth="1"/>
    <col min="6" max="6" width="22" style="2" customWidth="1"/>
    <col min="7" max="7" width="25.3828125" style="2" customWidth="1"/>
    <col min="8" max="8" width="22.3828125" style="2" customWidth="1"/>
    <col min="9" max="9" width="19" style="2" customWidth="1"/>
    <col min="10" max="10" width="22.3828125" style="2" customWidth="1"/>
    <col min="11" max="11" width="10.61328125" style="2"/>
    <col min="12" max="12" width="18.84375" style="2" customWidth="1"/>
    <col min="13" max="13" width="15.3828125" style="2" customWidth="1"/>
    <col min="14" max="16384" width="10.61328125" style="2"/>
  </cols>
  <sheetData>
    <row r="1" spans="1:20" ht="30" x14ac:dyDescent="0.3">
      <c r="A1" s="187" t="s">
        <v>10</v>
      </c>
      <c r="B1" s="188"/>
      <c r="C1" s="188"/>
      <c r="D1" s="111" t="s">
        <v>49</v>
      </c>
      <c r="M1" s="11"/>
      <c r="N1" s="11"/>
    </row>
    <row r="2" spans="1:20" x14ac:dyDescent="0.25">
      <c r="A2" s="59"/>
      <c r="B2" s="60"/>
      <c r="C2" s="11"/>
      <c r="D2" s="11"/>
      <c r="E2" s="11"/>
      <c r="F2" s="11"/>
      <c r="G2" s="11"/>
      <c r="H2" s="11"/>
      <c r="I2" s="11"/>
      <c r="J2" s="11"/>
      <c r="K2" s="11"/>
      <c r="L2" s="11"/>
      <c r="M2" s="11"/>
      <c r="N2" s="11"/>
    </row>
    <row r="3" spans="1:20" x14ac:dyDescent="0.25">
      <c r="A3" s="59"/>
      <c r="B3" s="60"/>
      <c r="C3" s="11"/>
      <c r="D3" s="11"/>
      <c r="E3" s="11"/>
      <c r="F3" s="11"/>
      <c r="G3" s="11"/>
      <c r="H3" s="11"/>
      <c r="I3" s="11"/>
      <c r="J3" s="11"/>
      <c r="K3" s="11"/>
      <c r="L3" s="11"/>
      <c r="M3" s="11"/>
      <c r="N3" s="11"/>
    </row>
    <row r="4" spans="1:20" ht="15.5" x14ac:dyDescent="0.35">
      <c r="A4" s="75" t="s">
        <v>11</v>
      </c>
      <c r="B4" s="7"/>
      <c r="C4" s="76" t="s">
        <v>12</v>
      </c>
      <c r="D4" s="31"/>
      <c r="E4" s="31"/>
      <c r="F4" s="31"/>
      <c r="G4" s="77" t="s">
        <v>13</v>
      </c>
      <c r="H4" s="32"/>
      <c r="I4" s="32"/>
      <c r="J4" s="78" t="s">
        <v>14</v>
      </c>
      <c r="K4" s="33"/>
      <c r="L4" s="33"/>
      <c r="M4" s="34"/>
      <c r="N4" s="112"/>
      <c r="O4" s="112"/>
      <c r="P4" s="112"/>
      <c r="Q4" s="112"/>
      <c r="R4" s="112"/>
      <c r="S4" s="112"/>
      <c r="T4" s="112"/>
    </row>
    <row r="5" spans="1:20" s="9" customFormat="1" ht="15.5" x14ac:dyDescent="0.35">
      <c r="A5" s="35" t="s">
        <v>9</v>
      </c>
      <c r="B5" s="123" t="s">
        <v>15</v>
      </c>
      <c r="C5" s="36" t="s">
        <v>40</v>
      </c>
      <c r="D5" s="36" t="s">
        <v>41</v>
      </c>
      <c r="E5" s="36" t="s">
        <v>42</v>
      </c>
      <c r="F5" s="36" t="s">
        <v>43</v>
      </c>
      <c r="G5" s="147" t="s">
        <v>90</v>
      </c>
      <c r="H5" s="37" t="s">
        <v>38</v>
      </c>
      <c r="I5" s="37" t="s">
        <v>75</v>
      </c>
      <c r="J5" s="109" t="s">
        <v>76</v>
      </c>
      <c r="K5" s="109" t="s">
        <v>77</v>
      </c>
      <c r="L5" s="109" t="s">
        <v>78</v>
      </c>
      <c r="M5" s="109" t="s">
        <v>79</v>
      </c>
      <c r="N5" s="8"/>
      <c r="O5" s="8"/>
      <c r="P5" s="8"/>
      <c r="Q5" s="8"/>
      <c r="R5" s="8"/>
      <c r="S5" s="8"/>
      <c r="T5" s="8"/>
    </row>
    <row r="6" spans="1:20" s="28" customFormat="1" ht="41.15" customHeight="1" x14ac:dyDescent="0.25">
      <c r="A6" s="39" t="s">
        <v>24</v>
      </c>
      <c r="B6" s="118" t="s">
        <v>25</v>
      </c>
      <c r="C6" s="40" t="s">
        <v>26</v>
      </c>
      <c r="D6" s="40" t="s">
        <v>27</v>
      </c>
      <c r="E6" s="40" t="s">
        <v>23</v>
      </c>
      <c r="F6" s="40" t="s">
        <v>28</v>
      </c>
      <c r="G6" s="41" t="s">
        <v>100</v>
      </c>
      <c r="H6" s="41" t="s">
        <v>38</v>
      </c>
      <c r="I6" s="41" t="s">
        <v>37</v>
      </c>
      <c r="J6" s="42"/>
      <c r="K6" s="42"/>
      <c r="L6" s="42"/>
      <c r="M6" s="42"/>
      <c r="N6" s="27"/>
      <c r="O6" s="27"/>
      <c r="P6" s="27"/>
      <c r="Q6" s="27"/>
      <c r="R6" s="27"/>
      <c r="S6" s="27"/>
      <c r="T6" s="27"/>
    </row>
    <row r="7" spans="1:20" x14ac:dyDescent="0.25">
      <c r="A7" s="43"/>
      <c r="B7" s="43"/>
      <c r="C7" s="44" t="s">
        <v>44</v>
      </c>
      <c r="D7" s="44"/>
      <c r="E7" s="44"/>
      <c r="F7" s="44"/>
      <c r="G7" s="45"/>
      <c r="H7" s="45" t="s">
        <v>85</v>
      </c>
      <c r="I7" s="45"/>
      <c r="J7" s="46"/>
      <c r="K7" s="46"/>
      <c r="L7" s="46"/>
      <c r="M7" s="46"/>
      <c r="N7" s="113"/>
      <c r="O7" s="113"/>
      <c r="P7" s="113"/>
      <c r="Q7" s="113"/>
      <c r="R7" s="113"/>
      <c r="S7" s="113"/>
      <c r="T7" s="113"/>
    </row>
    <row r="8" spans="1:20" ht="14" x14ac:dyDescent="0.3">
      <c r="A8" s="150" t="s">
        <v>133</v>
      </c>
      <c r="C8" s="153">
        <v>67.180000000000007</v>
      </c>
      <c r="D8" s="153">
        <v>-62.45</v>
      </c>
      <c r="F8" s="2" t="s">
        <v>163</v>
      </c>
      <c r="G8" s="2" t="s">
        <v>158</v>
      </c>
    </row>
    <row r="9" spans="1:20" ht="14" x14ac:dyDescent="0.3">
      <c r="A9" s="150" t="s">
        <v>134</v>
      </c>
      <c r="C9" s="153">
        <v>67.180000000000007</v>
      </c>
      <c r="D9" s="153">
        <v>62.45</v>
      </c>
      <c r="F9" s="2" t="s">
        <v>163</v>
      </c>
      <c r="G9" s="2" t="s">
        <v>158</v>
      </c>
    </row>
    <row r="10" spans="1:20" ht="14" x14ac:dyDescent="0.3">
      <c r="A10" s="150" t="s">
        <v>135</v>
      </c>
      <c r="C10" s="153">
        <v>67.09</v>
      </c>
      <c r="D10" s="153">
        <v>62.27</v>
      </c>
      <c r="F10" s="2" t="s">
        <v>164</v>
      </c>
      <c r="G10" s="2" t="s">
        <v>158</v>
      </c>
    </row>
    <row r="11" spans="1:20" ht="14" x14ac:dyDescent="0.3">
      <c r="A11" s="150" t="s">
        <v>136</v>
      </c>
      <c r="C11" s="154">
        <v>67.180000000000007</v>
      </c>
      <c r="D11" s="154">
        <v>62.45</v>
      </c>
      <c r="F11" s="2" t="s">
        <v>163</v>
      </c>
      <c r="G11" s="2" t="s">
        <v>158</v>
      </c>
    </row>
    <row r="12" spans="1:20" ht="14" x14ac:dyDescent="0.3">
      <c r="A12" s="150" t="s">
        <v>137</v>
      </c>
      <c r="C12" s="153">
        <v>67.22</v>
      </c>
      <c r="D12" s="153">
        <v>62.53</v>
      </c>
      <c r="F12" s="2" t="s">
        <v>165</v>
      </c>
      <c r="G12" s="2" t="s">
        <v>158</v>
      </c>
    </row>
    <row r="13" spans="1:20" ht="14" x14ac:dyDescent="0.3">
      <c r="A13" s="150" t="s">
        <v>138</v>
      </c>
      <c r="C13" s="154">
        <v>67.09</v>
      </c>
      <c r="D13" s="154">
        <v>62.27</v>
      </c>
      <c r="F13" s="2" t="s">
        <v>164</v>
      </c>
      <c r="G13" s="2" t="s">
        <v>158</v>
      </c>
    </row>
    <row r="14" spans="1:20" ht="14" x14ac:dyDescent="0.3">
      <c r="A14" s="150" t="s">
        <v>151</v>
      </c>
      <c r="B14" s="2" t="s">
        <v>178</v>
      </c>
      <c r="C14" s="156">
        <v>19.414556000000001</v>
      </c>
      <c r="D14" s="156">
        <v>-155.246306</v>
      </c>
      <c r="F14" s="2" t="s">
        <v>167</v>
      </c>
      <c r="G14" s="2" t="s">
        <v>159</v>
      </c>
    </row>
    <row r="15" spans="1:20" ht="14" x14ac:dyDescent="0.3">
      <c r="A15" s="150" t="s">
        <v>181</v>
      </c>
      <c r="B15" s="2" t="s">
        <v>182</v>
      </c>
      <c r="C15" s="156">
        <v>19.414556000000001</v>
      </c>
      <c r="D15" s="156">
        <v>-155.246306</v>
      </c>
      <c r="F15" s="2" t="s">
        <v>167</v>
      </c>
      <c r="G15" s="2" t="s">
        <v>159</v>
      </c>
    </row>
    <row r="16" spans="1:20" ht="14" x14ac:dyDescent="0.3">
      <c r="A16" s="150" t="s">
        <v>180</v>
      </c>
      <c r="B16" s="2" t="s">
        <v>179</v>
      </c>
      <c r="C16" s="156">
        <v>19.414556000000001</v>
      </c>
      <c r="D16" s="156">
        <v>-155.246306</v>
      </c>
      <c r="F16" s="2" t="s">
        <v>167</v>
      </c>
      <c r="G16" s="2" t="s">
        <v>159</v>
      </c>
    </row>
    <row r="17" spans="1:7" ht="14" x14ac:dyDescent="0.3">
      <c r="A17" s="150" t="s">
        <v>152</v>
      </c>
      <c r="B17" s="2" t="s">
        <v>176</v>
      </c>
      <c r="C17" s="157">
        <v>22.025444</v>
      </c>
      <c r="D17" s="157">
        <v>-159.67547200000001</v>
      </c>
      <c r="F17" s="2" t="s">
        <v>166</v>
      </c>
      <c r="G17" s="2" t="s">
        <v>160</v>
      </c>
    </row>
    <row r="18" spans="1:7" ht="14" x14ac:dyDescent="0.3">
      <c r="A18" s="150" t="s">
        <v>153</v>
      </c>
      <c r="B18" s="2" t="s">
        <v>175</v>
      </c>
      <c r="C18" s="156"/>
      <c r="D18" s="156"/>
      <c r="F18" s="2" t="s">
        <v>166</v>
      </c>
      <c r="G18" s="2" t="s">
        <v>159</v>
      </c>
    </row>
    <row r="19" spans="1:7" ht="14" x14ac:dyDescent="0.3">
      <c r="A19" s="150" t="s">
        <v>154</v>
      </c>
      <c r="B19" s="2" t="s">
        <v>174</v>
      </c>
      <c r="C19" s="157"/>
      <c r="D19" s="157"/>
      <c r="F19" s="2" t="s">
        <v>166</v>
      </c>
      <c r="G19" s="2" t="s">
        <v>159</v>
      </c>
    </row>
    <row r="20" spans="1:7" ht="14" x14ac:dyDescent="0.3">
      <c r="A20" s="150" t="s">
        <v>155</v>
      </c>
      <c r="B20" s="2" t="s">
        <v>173</v>
      </c>
      <c r="C20" s="156"/>
      <c r="D20" s="156"/>
      <c r="F20" s="2" t="s">
        <v>166</v>
      </c>
      <c r="G20" s="2" t="s">
        <v>159</v>
      </c>
    </row>
    <row r="21" spans="1:7" ht="14" x14ac:dyDescent="0.3">
      <c r="A21" s="151" t="s">
        <v>156</v>
      </c>
      <c r="B21" s="2" t="s">
        <v>177</v>
      </c>
      <c r="C21" s="157"/>
      <c r="D21" s="157"/>
      <c r="F21" s="2" t="s">
        <v>168</v>
      </c>
      <c r="G21" s="2" t="s">
        <v>161</v>
      </c>
    </row>
    <row r="22" spans="1:7" ht="14" x14ac:dyDescent="0.3">
      <c r="A22" s="150" t="s">
        <v>139</v>
      </c>
      <c r="C22" s="156"/>
      <c r="D22" s="156"/>
      <c r="F22" s="2" t="s">
        <v>169</v>
      </c>
      <c r="G22" s="2" t="s">
        <v>158</v>
      </c>
    </row>
    <row r="23" spans="1:7" ht="14" x14ac:dyDescent="0.3">
      <c r="A23" s="150" t="s">
        <v>140</v>
      </c>
      <c r="C23" s="157"/>
      <c r="D23" s="157"/>
      <c r="F23" s="2" t="s">
        <v>169</v>
      </c>
      <c r="G23" s="2" t="s">
        <v>158</v>
      </c>
    </row>
    <row r="24" spans="1:7" ht="14" x14ac:dyDescent="0.3">
      <c r="A24" s="150" t="s">
        <v>157</v>
      </c>
      <c r="C24" s="156"/>
      <c r="D24" s="156"/>
      <c r="F24" s="2" t="s">
        <v>169</v>
      </c>
      <c r="G24" s="2" t="s">
        <v>162</v>
      </c>
    </row>
    <row r="25" spans="1:7" ht="14" x14ac:dyDescent="0.3">
      <c r="A25" s="150" t="s">
        <v>141</v>
      </c>
      <c r="C25" s="157">
        <v>21.309667000000001</v>
      </c>
      <c r="D25" s="157">
        <v>-157.649417</v>
      </c>
      <c r="F25" s="2" t="s">
        <v>218</v>
      </c>
      <c r="G25" s="2" t="s">
        <v>159</v>
      </c>
    </row>
    <row r="26" spans="1:7" ht="14" x14ac:dyDescent="0.3">
      <c r="A26" s="150" t="s">
        <v>146</v>
      </c>
      <c r="C26" s="156">
        <v>8.3918330000000001</v>
      </c>
      <c r="D26" s="156">
        <v>-83.134139000000005</v>
      </c>
      <c r="F26" s="2" t="s">
        <v>219</v>
      </c>
      <c r="G26" s="2" t="s">
        <v>217</v>
      </c>
    </row>
    <row r="27" spans="1:7" ht="14" x14ac:dyDescent="0.3">
      <c r="A27" s="150" t="s">
        <v>142</v>
      </c>
      <c r="C27" s="156">
        <v>-0.43469999999999998</v>
      </c>
      <c r="D27" s="156">
        <v>-91.590069999999997</v>
      </c>
      <c r="F27" s="2" t="s">
        <v>220</v>
      </c>
      <c r="G27" s="2" t="s">
        <v>161</v>
      </c>
    </row>
    <row r="28" spans="1:7" ht="14" x14ac:dyDescent="0.3">
      <c r="A28" s="150" t="s">
        <v>143</v>
      </c>
      <c r="C28" s="156">
        <v>-0.44068000000000002</v>
      </c>
      <c r="D28" s="156">
        <v>-91.596400000000003</v>
      </c>
      <c r="F28" s="2" t="s">
        <v>220</v>
      </c>
      <c r="G28" s="2" t="s">
        <v>161</v>
      </c>
    </row>
    <row r="29" spans="1:7" ht="14" x14ac:dyDescent="0.3">
      <c r="A29" s="150" t="s">
        <v>147</v>
      </c>
      <c r="C29" s="156">
        <v>-21.160778000000001</v>
      </c>
      <c r="D29" s="156">
        <v>55.820722000000004</v>
      </c>
      <c r="F29" s="2" t="s">
        <v>221</v>
      </c>
      <c r="G29" s="2" t="s">
        <v>161</v>
      </c>
    </row>
    <row r="30" spans="1:7" ht="14" x14ac:dyDescent="0.3">
      <c r="A30" s="150" t="s">
        <v>144</v>
      </c>
      <c r="C30" s="158">
        <v>-21.237877000000001</v>
      </c>
      <c r="D30" s="158">
        <v>55.709209999999999</v>
      </c>
      <c r="E30" s="155"/>
      <c r="F30" s="2" t="s">
        <v>221</v>
      </c>
      <c r="G30" s="2" t="s">
        <v>161</v>
      </c>
    </row>
    <row r="31" spans="1:7" ht="14" x14ac:dyDescent="0.3">
      <c r="A31" s="152" t="s">
        <v>145</v>
      </c>
      <c r="C31" s="156">
        <v>-21.249527799999999</v>
      </c>
      <c r="D31" s="156">
        <v>55.7148055555555</v>
      </c>
      <c r="F31" s="2" t="s">
        <v>221</v>
      </c>
      <c r="G31" s="2" t="s">
        <v>161</v>
      </c>
    </row>
    <row r="32" spans="1:7" ht="14" x14ac:dyDescent="0.3">
      <c r="A32" s="150" t="s">
        <v>148</v>
      </c>
      <c r="F32" s="2" t="s">
        <v>222</v>
      </c>
      <c r="G32" s="2" t="s">
        <v>170</v>
      </c>
    </row>
    <row r="33" spans="1:7" ht="14" x14ac:dyDescent="0.3">
      <c r="A33" s="150" t="s">
        <v>149</v>
      </c>
      <c r="C33" s="2">
        <v>50.101111000000003</v>
      </c>
      <c r="D33" s="2">
        <v>6.7394439999999998</v>
      </c>
      <c r="F33" s="2" t="s">
        <v>223</v>
      </c>
      <c r="G33" s="2" t="s">
        <v>171</v>
      </c>
    </row>
    <row r="34" spans="1:7" ht="14" x14ac:dyDescent="0.3">
      <c r="A34" s="150" t="s">
        <v>172</v>
      </c>
      <c r="C34" s="2">
        <v>50.777777999999998</v>
      </c>
      <c r="D34" s="2">
        <v>8.4911110000000001</v>
      </c>
      <c r="F34" s="2" t="s">
        <v>224</v>
      </c>
      <c r="G34" s="2" t="s">
        <v>158</v>
      </c>
    </row>
    <row r="35" spans="1:7" ht="14.5" x14ac:dyDescent="0.35">
      <c r="A35" s="152" t="s">
        <v>150</v>
      </c>
      <c r="C35" s="171">
        <v>65.152472500000002</v>
      </c>
      <c r="D35" s="171">
        <v>-50.146993389999999</v>
      </c>
      <c r="E35" s="171">
        <v>756</v>
      </c>
      <c r="F35" s="2" t="s">
        <v>226</v>
      </c>
      <c r="G35" s="2" t="s">
        <v>225</v>
      </c>
    </row>
    <row r="36" spans="1:7" ht="14" x14ac:dyDescent="0.3">
      <c r="A36" s="150"/>
    </row>
  </sheetData>
  <customSheetViews>
    <customSheetView guid="{2CFD7C4A-4E08-F84A-A0D6-1548564B7C42}" scale="125">
      <selection activeCell="A3" sqref="A3"/>
      <pageMargins left="0.75" right="0.75" top="1" bottom="1" header="0.5" footer="0.5"/>
      <pageSetup orientation="portrait" horizontalDpi="4294967292" verticalDpi="4294967292"/>
      <headerFooter alignWithMargins="0"/>
    </customSheetView>
  </customSheetViews>
  <mergeCells count="1">
    <mergeCell ref="A1:C1"/>
  </mergeCells>
  <hyperlinks>
    <hyperlink ref="B6" r:id="rId1" xr:uid="{00000000-0004-0000-0100-000000000000}"/>
  </hyperlinks>
  <pageMargins left="0.75" right="0.75" top="1" bottom="1" header="0.5" footer="0.5"/>
  <pageSetup orientation="portrait" horizontalDpi="4294967292" verticalDpi="429496729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R1048576"/>
  <sheetViews>
    <sheetView topLeftCell="P1" zoomScale="85" zoomScaleNormal="85" workbookViewId="0">
      <pane ySplit="6" topLeftCell="A7" activePane="bottomLeft" state="frozen"/>
      <selection pane="bottomLeft" activeCell="Z21" sqref="Z21"/>
    </sheetView>
  </sheetViews>
  <sheetFormatPr baseColWidth="10" defaultColWidth="10.61328125" defaultRowHeight="12.5" x14ac:dyDescent="0.25"/>
  <cols>
    <col min="1" max="1" width="23.15234375" style="2" customWidth="1"/>
    <col min="2" max="2" width="16.84375" style="2" customWidth="1"/>
    <col min="3" max="3" width="15.61328125" style="2" customWidth="1"/>
    <col min="4" max="4" width="20.15234375" style="2" customWidth="1"/>
    <col min="5" max="5" width="17.61328125" style="2" customWidth="1"/>
    <col min="6" max="6" width="20.84375" style="2" customWidth="1"/>
    <col min="7" max="7" width="23" style="2" customWidth="1"/>
    <col min="8" max="8" width="24" style="2" customWidth="1"/>
    <col min="9" max="16384" width="10.61328125" style="2"/>
  </cols>
  <sheetData>
    <row r="1" spans="1:70" s="3" customFormat="1" ht="30" x14ac:dyDescent="0.3">
      <c r="A1" s="189" t="s">
        <v>46</v>
      </c>
      <c r="B1" s="190"/>
      <c r="C1" s="111" t="s">
        <v>49</v>
      </c>
      <c r="D1" s="100"/>
      <c r="E1" s="107"/>
      <c r="F1" s="107"/>
      <c r="G1" s="107"/>
      <c r="H1" s="121"/>
    </row>
    <row r="2" spans="1:70" ht="18" customHeight="1" x14ac:dyDescent="0.35">
      <c r="A2" s="103"/>
      <c r="B2" s="104"/>
      <c r="C2" s="105"/>
      <c r="D2" s="105"/>
      <c r="E2" s="105"/>
      <c r="F2" s="105"/>
      <c r="G2" s="105"/>
      <c r="H2" s="146" t="s">
        <v>95</v>
      </c>
      <c r="I2" s="162" t="s">
        <v>187</v>
      </c>
      <c r="J2" s="162" t="s">
        <v>188</v>
      </c>
      <c r="K2" s="162" t="s">
        <v>201</v>
      </c>
      <c r="L2" s="162" t="s">
        <v>189</v>
      </c>
      <c r="M2" s="162" t="s">
        <v>190</v>
      </c>
      <c r="N2" s="162" t="s">
        <v>202</v>
      </c>
      <c r="O2" s="164" t="s">
        <v>191</v>
      </c>
      <c r="P2" s="164" t="s">
        <v>192</v>
      </c>
      <c r="Q2" s="164" t="s">
        <v>203</v>
      </c>
      <c r="R2" s="164" t="s">
        <v>193</v>
      </c>
      <c r="S2" s="164" t="s">
        <v>194</v>
      </c>
      <c r="T2" s="164" t="s">
        <v>204</v>
      </c>
      <c r="U2" s="164" t="s">
        <v>195</v>
      </c>
      <c r="V2" s="164" t="s">
        <v>196</v>
      </c>
      <c r="W2" s="164" t="s">
        <v>205</v>
      </c>
      <c r="X2" s="6" t="s">
        <v>199</v>
      </c>
      <c r="Y2" s="6" t="s">
        <v>200</v>
      </c>
      <c r="Z2" s="6" t="s">
        <v>262</v>
      </c>
      <c r="AA2" s="6" t="s">
        <v>263</v>
      </c>
      <c r="AB2" s="6"/>
      <c r="AC2" s="6"/>
      <c r="AD2" s="6"/>
      <c r="AE2" s="6"/>
      <c r="AF2" s="6"/>
      <c r="AG2" s="6"/>
      <c r="AH2" s="6"/>
      <c r="AI2" s="6"/>
      <c r="AJ2" s="6"/>
      <c r="AK2" s="6"/>
      <c r="AL2" s="6"/>
      <c r="AM2" s="6"/>
      <c r="AN2" s="6"/>
      <c r="AO2" s="6"/>
      <c r="AP2" s="6"/>
      <c r="AQ2" s="6"/>
      <c r="AR2" s="6"/>
      <c r="AS2" s="6"/>
      <c r="AT2" s="6"/>
      <c r="AU2" s="6"/>
      <c r="AV2" s="6"/>
      <c r="AW2" s="6"/>
      <c r="AX2" s="6"/>
      <c r="AY2" s="6"/>
      <c r="AZ2" s="6"/>
      <c r="BA2" s="1"/>
      <c r="BB2" s="1"/>
      <c r="BC2" s="1"/>
      <c r="BD2" s="1"/>
      <c r="BE2" s="1"/>
      <c r="BF2" s="1"/>
      <c r="BG2" s="1"/>
      <c r="BH2" s="1"/>
      <c r="BI2" s="1"/>
      <c r="BJ2" s="1"/>
      <c r="BK2" s="1"/>
      <c r="BL2" s="1"/>
      <c r="BM2" s="1"/>
      <c r="BN2" s="1"/>
      <c r="BO2" s="1"/>
      <c r="BP2" s="1"/>
      <c r="BQ2" s="1"/>
      <c r="BR2" s="1"/>
    </row>
    <row r="3" spans="1:70" ht="34" customHeight="1" x14ac:dyDescent="0.25">
      <c r="A3" s="108"/>
      <c r="B3" s="99"/>
      <c r="C3" s="100"/>
      <c r="D3" s="100"/>
      <c r="E3" s="100"/>
      <c r="F3" s="100"/>
      <c r="G3" s="100"/>
      <c r="H3" s="124" t="s">
        <v>96</v>
      </c>
      <c r="I3" s="161">
        <v>1</v>
      </c>
      <c r="J3" s="161">
        <v>1</v>
      </c>
      <c r="K3" s="161"/>
      <c r="L3" s="161">
        <v>1</v>
      </c>
      <c r="M3" s="161">
        <v>1</v>
      </c>
      <c r="N3" s="161"/>
      <c r="O3" s="161">
        <v>1</v>
      </c>
      <c r="P3" s="161">
        <v>1</v>
      </c>
      <c r="Q3" s="161"/>
      <c r="R3" s="161">
        <v>1</v>
      </c>
      <c r="S3" s="161">
        <v>1</v>
      </c>
      <c r="T3" s="161"/>
      <c r="U3" s="161">
        <v>1</v>
      </c>
      <c r="V3" s="161">
        <v>1</v>
      </c>
      <c r="W3" s="161"/>
      <c r="X3" s="4">
        <v>2</v>
      </c>
      <c r="Y3" s="4">
        <v>2</v>
      </c>
      <c r="Z3" s="4">
        <v>2</v>
      </c>
      <c r="AA3" s="4">
        <v>2</v>
      </c>
      <c r="AB3" s="4"/>
      <c r="AC3" s="4"/>
      <c r="AD3" s="4"/>
      <c r="AE3" s="4"/>
      <c r="AF3" s="4"/>
      <c r="AG3" s="4"/>
      <c r="AH3" s="4"/>
      <c r="AI3" s="4"/>
      <c r="AJ3" s="4"/>
      <c r="AK3" s="4"/>
      <c r="AL3" s="4"/>
      <c r="AM3" s="4"/>
      <c r="AN3" s="4"/>
      <c r="AO3" s="4"/>
      <c r="AP3" s="4"/>
      <c r="AQ3" s="4"/>
      <c r="AR3" s="4"/>
      <c r="AS3" s="4"/>
      <c r="AT3" s="4"/>
      <c r="AU3" s="4"/>
      <c r="AV3" s="4"/>
      <c r="AW3" s="4"/>
      <c r="AX3" s="4"/>
      <c r="AY3" s="4"/>
      <c r="AZ3" s="5"/>
      <c r="BA3" s="5"/>
      <c r="BB3" s="5"/>
      <c r="BC3" s="5"/>
      <c r="BD3" s="5"/>
      <c r="BE3" s="5"/>
      <c r="BF3" s="5"/>
      <c r="BG3" s="5"/>
      <c r="BH3" s="5"/>
      <c r="BI3" s="5"/>
      <c r="BJ3" s="5"/>
      <c r="BK3" s="5"/>
      <c r="BL3" s="5"/>
      <c r="BM3" s="5"/>
      <c r="BN3" s="5"/>
      <c r="BO3" s="5"/>
      <c r="BP3" s="5"/>
      <c r="BQ3" s="5"/>
      <c r="BR3" s="5"/>
    </row>
    <row r="4" spans="1:70" ht="36" customHeight="1" x14ac:dyDescent="0.25">
      <c r="A4" s="106"/>
      <c r="B4" s="61"/>
      <c r="C4" s="3"/>
      <c r="D4" s="3"/>
      <c r="E4" s="3"/>
      <c r="F4" s="3"/>
      <c r="G4" s="3"/>
      <c r="H4" s="145" t="s">
        <v>97</v>
      </c>
      <c r="I4" s="163" t="s">
        <v>197</v>
      </c>
      <c r="J4" s="163" t="s">
        <v>197</v>
      </c>
      <c r="K4" s="163" t="s">
        <v>197</v>
      </c>
      <c r="L4" s="163" t="s">
        <v>197</v>
      </c>
      <c r="M4" s="163" t="s">
        <v>197</v>
      </c>
      <c r="N4" s="163" t="s">
        <v>197</v>
      </c>
      <c r="O4" s="163" t="s">
        <v>197</v>
      </c>
      <c r="P4" s="163" t="s">
        <v>197</v>
      </c>
      <c r="Q4" s="163" t="s">
        <v>197</v>
      </c>
      <c r="R4" s="163" t="s">
        <v>197</v>
      </c>
      <c r="S4" s="163" t="s">
        <v>197</v>
      </c>
      <c r="T4" s="163" t="s">
        <v>197</v>
      </c>
      <c r="U4" s="163" t="s">
        <v>197</v>
      </c>
      <c r="V4" s="163" t="s">
        <v>197</v>
      </c>
      <c r="W4" s="163" t="s">
        <v>197</v>
      </c>
      <c r="X4" s="163" t="s">
        <v>198</v>
      </c>
      <c r="Y4" s="163" t="s">
        <v>198</v>
      </c>
      <c r="Z4" s="163" t="s">
        <v>198</v>
      </c>
      <c r="AA4" s="163" t="s">
        <v>198</v>
      </c>
      <c r="AB4" s="101"/>
      <c r="AC4" s="101"/>
      <c r="AD4" s="101"/>
      <c r="AE4" s="101"/>
      <c r="AF4" s="101"/>
      <c r="AG4" s="101"/>
      <c r="AH4" s="101"/>
      <c r="AI4" s="101"/>
      <c r="AJ4" s="101"/>
      <c r="AK4" s="101"/>
      <c r="AL4" s="101"/>
      <c r="AM4" s="101"/>
      <c r="AN4" s="101"/>
      <c r="AO4" s="101"/>
      <c r="AP4" s="101"/>
      <c r="AQ4" s="101"/>
      <c r="AR4" s="101"/>
      <c r="AS4" s="101"/>
      <c r="AT4" s="101"/>
      <c r="AU4" s="101"/>
      <c r="AV4" s="101"/>
      <c r="AW4" s="101"/>
      <c r="AX4" s="101"/>
      <c r="AY4" s="101"/>
      <c r="AZ4" s="102"/>
      <c r="BA4" s="102"/>
      <c r="BB4" s="102"/>
      <c r="BC4" s="102"/>
      <c r="BD4" s="102"/>
      <c r="BE4" s="102"/>
      <c r="BF4" s="102"/>
      <c r="BG4" s="102"/>
      <c r="BH4" s="102"/>
      <c r="BI4" s="102"/>
      <c r="BJ4" s="102"/>
      <c r="BK4" s="102"/>
      <c r="BL4" s="102"/>
      <c r="BM4" s="102"/>
      <c r="BN4" s="102"/>
      <c r="BO4" s="102"/>
      <c r="BP4" s="102"/>
      <c r="BQ4" s="102"/>
      <c r="BR4" s="102"/>
    </row>
    <row r="5" spans="1:70" ht="31" x14ac:dyDescent="0.25">
      <c r="A5" s="47" t="s">
        <v>9</v>
      </c>
      <c r="B5" s="48" t="s">
        <v>16</v>
      </c>
      <c r="C5" s="47" t="s">
        <v>17</v>
      </c>
      <c r="D5" s="48" t="s">
        <v>64</v>
      </c>
      <c r="E5" s="48" t="s">
        <v>65</v>
      </c>
      <c r="F5" s="48" t="s">
        <v>66</v>
      </c>
      <c r="G5" s="48" t="s">
        <v>67</v>
      </c>
      <c r="H5" s="48" t="s">
        <v>68</v>
      </c>
    </row>
    <row r="6" spans="1:70" s="10" customFormat="1" ht="38.15" customHeight="1" x14ac:dyDescent="0.3">
      <c r="A6" s="49" t="s">
        <v>91</v>
      </c>
      <c r="B6" s="49" t="s">
        <v>92</v>
      </c>
      <c r="C6" s="49" t="s">
        <v>86</v>
      </c>
      <c r="D6" s="49" t="s">
        <v>104</v>
      </c>
      <c r="E6" s="49" t="s">
        <v>29</v>
      </c>
      <c r="F6" s="49" t="s">
        <v>108</v>
      </c>
      <c r="G6" s="49" t="s">
        <v>103</v>
      </c>
      <c r="H6" s="49" t="s">
        <v>87</v>
      </c>
    </row>
    <row r="7" spans="1:70" ht="14" x14ac:dyDescent="0.3">
      <c r="A7" s="150" t="s">
        <v>133</v>
      </c>
      <c r="C7" s="2" t="s">
        <v>183</v>
      </c>
      <c r="F7" s="2" t="s">
        <v>229</v>
      </c>
      <c r="G7" s="2" t="s">
        <v>184</v>
      </c>
      <c r="I7" s="160">
        <v>0.39</v>
      </c>
      <c r="J7" s="160">
        <v>0.55000000000000004</v>
      </c>
      <c r="K7" s="160"/>
      <c r="L7" s="160">
        <v>0.79</v>
      </c>
      <c r="M7" s="160">
        <v>0.76</v>
      </c>
      <c r="N7" s="160"/>
      <c r="O7" s="160">
        <v>-0.01</v>
      </c>
      <c r="P7" s="160">
        <v>0.13</v>
      </c>
      <c r="Q7" s="160"/>
      <c r="R7" s="160">
        <v>-0.08</v>
      </c>
      <c r="S7" s="160">
        <v>0.18</v>
      </c>
      <c r="T7" s="160"/>
      <c r="U7" s="160">
        <v>-0.06</v>
      </c>
      <c r="V7" s="160">
        <v>0.42</v>
      </c>
      <c r="W7" s="160"/>
    </row>
    <row r="8" spans="1:70" ht="14" x14ac:dyDescent="0.3">
      <c r="A8" s="150" t="s">
        <v>134</v>
      </c>
      <c r="C8" s="2" t="s">
        <v>183</v>
      </c>
      <c r="F8" s="2" t="s">
        <v>229</v>
      </c>
      <c r="G8" s="2" t="s">
        <v>184</v>
      </c>
      <c r="H8" s="160">
        <v>2</v>
      </c>
      <c r="I8" s="160">
        <v>0.34</v>
      </c>
      <c r="J8" s="160">
        <v>0.55000000000000004</v>
      </c>
      <c r="K8" s="160"/>
      <c r="L8" s="160">
        <v>-7.9999999999999988E-2</v>
      </c>
      <c r="M8" s="160">
        <v>0.76</v>
      </c>
      <c r="N8" s="160"/>
      <c r="O8" s="160">
        <v>0.05</v>
      </c>
      <c r="P8" s="160">
        <v>0.13</v>
      </c>
      <c r="Q8" s="160"/>
      <c r="R8" s="160">
        <v>0.05</v>
      </c>
      <c r="S8" s="160">
        <v>0.18</v>
      </c>
      <c r="T8" s="160"/>
      <c r="U8" s="160">
        <v>0.19</v>
      </c>
      <c r="V8" s="160">
        <v>0.42</v>
      </c>
      <c r="W8" s="160"/>
    </row>
    <row r="9" spans="1:70" ht="14" x14ac:dyDescent="0.3">
      <c r="A9" s="150" t="s">
        <v>135</v>
      </c>
      <c r="C9" s="2" t="s">
        <v>183</v>
      </c>
      <c r="F9" s="2" t="s">
        <v>229</v>
      </c>
      <c r="G9" s="2" t="s">
        <v>184</v>
      </c>
      <c r="H9" s="160"/>
      <c r="I9" s="160">
        <v>0.15</v>
      </c>
      <c r="J9" s="160">
        <v>0.55000000000000004</v>
      </c>
      <c r="K9" s="160"/>
      <c r="L9" s="160">
        <v>0.01</v>
      </c>
      <c r="M9" s="160">
        <v>0.76</v>
      </c>
      <c r="N9" s="160"/>
      <c r="O9" s="160">
        <v>-0.01</v>
      </c>
      <c r="P9" s="160">
        <v>0.13</v>
      </c>
      <c r="Q9" s="160"/>
      <c r="R9" s="160">
        <v>0.03</v>
      </c>
      <c r="S9" s="160">
        <v>0.18</v>
      </c>
      <c r="T9" s="160"/>
      <c r="U9" s="160">
        <v>0.12</v>
      </c>
      <c r="V9" s="160">
        <v>0.42</v>
      </c>
      <c r="W9" s="160"/>
    </row>
    <row r="10" spans="1:70" ht="14" x14ac:dyDescent="0.3">
      <c r="A10" s="150" t="s">
        <v>136</v>
      </c>
      <c r="C10" s="2" t="s">
        <v>183</v>
      </c>
      <c r="F10" s="2" t="s">
        <v>229</v>
      </c>
      <c r="G10" s="2" t="s">
        <v>184</v>
      </c>
      <c r="H10" s="160">
        <v>2</v>
      </c>
      <c r="I10" s="160">
        <v>0.4</v>
      </c>
      <c r="J10" s="160">
        <v>0.55000000000000004</v>
      </c>
      <c r="K10" s="160"/>
      <c r="L10" s="160">
        <v>0.16000000000000003</v>
      </c>
      <c r="M10" s="160">
        <v>0.76</v>
      </c>
      <c r="N10" s="160"/>
      <c r="O10" s="160">
        <v>0.08</v>
      </c>
      <c r="P10" s="160">
        <v>0.13</v>
      </c>
      <c r="Q10" s="160"/>
      <c r="R10" s="160">
        <v>0.04</v>
      </c>
      <c r="S10" s="160">
        <v>0.18</v>
      </c>
      <c r="T10" s="160"/>
      <c r="U10" s="160">
        <v>7.0000000000000007E-2</v>
      </c>
      <c r="V10" s="160">
        <v>0.42</v>
      </c>
      <c r="W10" s="160"/>
    </row>
    <row r="11" spans="1:70" ht="14" x14ac:dyDescent="0.3">
      <c r="A11" s="150" t="s">
        <v>137</v>
      </c>
      <c r="C11" s="2" t="s">
        <v>183</v>
      </c>
      <c r="F11" s="2" t="s">
        <v>229</v>
      </c>
      <c r="G11" s="2" t="s">
        <v>184</v>
      </c>
      <c r="H11" s="160"/>
      <c r="I11" s="160">
        <v>0.37</v>
      </c>
      <c r="J11" s="160">
        <v>0.55000000000000004</v>
      </c>
      <c r="K11" s="160"/>
      <c r="L11" s="160">
        <v>0.77</v>
      </c>
      <c r="M11" s="160">
        <v>0.76</v>
      </c>
      <c r="N11" s="160"/>
      <c r="O11" s="160">
        <v>0.02</v>
      </c>
      <c r="P11" s="160">
        <v>0.13</v>
      </c>
      <c r="Q11" s="160"/>
      <c r="R11" s="160">
        <v>0.09</v>
      </c>
      <c r="S11" s="160">
        <v>0.18</v>
      </c>
      <c r="T11" s="160"/>
      <c r="U11" s="160">
        <v>0.34</v>
      </c>
      <c r="V11" s="160">
        <v>0.42</v>
      </c>
      <c r="W11" s="160"/>
    </row>
    <row r="12" spans="1:70" ht="14" x14ac:dyDescent="0.3">
      <c r="A12" s="150" t="s">
        <v>138</v>
      </c>
      <c r="C12" s="2" t="s">
        <v>183</v>
      </c>
      <c r="F12" s="2" t="s">
        <v>229</v>
      </c>
      <c r="G12" s="2" t="s">
        <v>184</v>
      </c>
      <c r="H12" s="160"/>
      <c r="I12" s="160">
        <v>0.17</v>
      </c>
      <c r="J12" s="160">
        <v>0.55000000000000004</v>
      </c>
      <c r="K12" s="160"/>
      <c r="L12" s="160">
        <v>-0.3</v>
      </c>
      <c r="M12" s="160">
        <v>0.76</v>
      </c>
      <c r="N12" s="160"/>
      <c r="O12" s="160">
        <v>0.18</v>
      </c>
      <c r="P12" s="160">
        <v>0.13</v>
      </c>
      <c r="Q12" s="160"/>
      <c r="R12" s="160">
        <v>7.0000000000000007E-2</v>
      </c>
      <c r="S12" s="160">
        <v>0.18</v>
      </c>
      <c r="T12" s="160"/>
      <c r="U12" s="160">
        <v>0.12</v>
      </c>
      <c r="V12" s="160">
        <v>0.42</v>
      </c>
      <c r="W12" s="160"/>
    </row>
    <row r="13" spans="1:70" ht="14" x14ac:dyDescent="0.3">
      <c r="A13" s="150" t="s">
        <v>151</v>
      </c>
      <c r="B13" s="2" t="s">
        <v>178</v>
      </c>
      <c r="C13" s="2" t="s">
        <v>183</v>
      </c>
      <c r="F13" s="2" t="s">
        <v>216</v>
      </c>
      <c r="G13" s="2" t="s">
        <v>184</v>
      </c>
      <c r="H13" s="160">
        <v>1</v>
      </c>
      <c r="I13" s="160">
        <v>1.5</v>
      </c>
      <c r="J13" s="160">
        <v>0.55000000000000004</v>
      </c>
      <c r="K13" s="160"/>
      <c r="L13" s="160">
        <v>1.69</v>
      </c>
      <c r="M13" s="160">
        <v>0.76</v>
      </c>
      <c r="N13" s="160"/>
      <c r="O13" s="160">
        <v>0.1</v>
      </c>
      <c r="P13" s="160">
        <v>0.13</v>
      </c>
      <c r="Q13" s="160"/>
      <c r="R13" s="160">
        <v>-0.05</v>
      </c>
      <c r="S13" s="160">
        <v>0.18</v>
      </c>
      <c r="T13" s="160"/>
      <c r="U13" s="160">
        <v>0.28999999999999998</v>
      </c>
      <c r="V13" s="160">
        <v>0.42</v>
      </c>
      <c r="W13" s="160"/>
    </row>
    <row r="14" spans="1:70" ht="14" x14ac:dyDescent="0.3">
      <c r="A14" s="150" t="s">
        <v>181</v>
      </c>
      <c r="B14" s="2" t="s">
        <v>182</v>
      </c>
      <c r="C14" s="2" t="s">
        <v>183</v>
      </c>
      <c r="F14" s="2" t="s">
        <v>216</v>
      </c>
      <c r="G14" s="2" t="s">
        <v>184</v>
      </c>
      <c r="H14" s="160">
        <v>1</v>
      </c>
      <c r="I14" s="160">
        <v>1.18</v>
      </c>
      <c r="J14" s="160">
        <v>0.55000000000000004</v>
      </c>
      <c r="K14" s="160"/>
      <c r="L14" s="160">
        <v>0.89</v>
      </c>
      <c r="M14" s="160">
        <v>0.76</v>
      </c>
      <c r="N14" s="160"/>
      <c r="O14" s="160">
        <v>7.0000000000000007E-2</v>
      </c>
      <c r="P14" s="160">
        <v>0.13</v>
      </c>
      <c r="Q14" s="160"/>
      <c r="R14" s="160">
        <v>0.05</v>
      </c>
      <c r="S14" s="160">
        <v>0.18</v>
      </c>
      <c r="T14" s="160"/>
      <c r="U14" s="160">
        <v>0.2</v>
      </c>
      <c r="V14" s="160">
        <v>0.42</v>
      </c>
      <c r="W14" s="160"/>
    </row>
    <row r="15" spans="1:70" ht="14" x14ac:dyDescent="0.3">
      <c r="A15" s="150" t="s">
        <v>180</v>
      </c>
      <c r="B15" s="2" t="s">
        <v>179</v>
      </c>
      <c r="C15" s="2" t="s">
        <v>183</v>
      </c>
      <c r="F15" s="2" t="s">
        <v>216</v>
      </c>
      <c r="G15" s="2" t="s">
        <v>184</v>
      </c>
      <c r="H15" s="160">
        <v>4</v>
      </c>
      <c r="I15" s="160">
        <v>0.42</v>
      </c>
      <c r="K15" s="160">
        <v>0.23</v>
      </c>
      <c r="L15" s="160">
        <v>-0.24</v>
      </c>
      <c r="M15" s="160"/>
      <c r="N15" s="160">
        <v>0.78</v>
      </c>
      <c r="O15" s="160">
        <v>0.12</v>
      </c>
      <c r="P15" s="160"/>
      <c r="Q15" s="160">
        <v>0.09</v>
      </c>
      <c r="R15" s="160">
        <v>0.08</v>
      </c>
      <c r="S15" s="160"/>
      <c r="T15" s="160">
        <v>0.08</v>
      </c>
      <c r="U15" s="160">
        <v>0.25</v>
      </c>
      <c r="V15" s="160"/>
      <c r="W15" s="160">
        <v>0.24</v>
      </c>
      <c r="X15" s="160"/>
    </row>
    <row r="16" spans="1:70" ht="14" x14ac:dyDescent="0.3">
      <c r="A16" s="150" t="s">
        <v>152</v>
      </c>
      <c r="B16" s="2" t="s">
        <v>176</v>
      </c>
      <c r="C16" s="2" t="s">
        <v>183</v>
      </c>
      <c r="F16" s="2" t="s">
        <v>216</v>
      </c>
      <c r="G16" s="2" t="s">
        <v>185</v>
      </c>
      <c r="H16" s="160">
        <v>2</v>
      </c>
      <c r="I16" s="160">
        <v>0.41</v>
      </c>
      <c r="J16" s="160">
        <v>0.55000000000000004</v>
      </c>
      <c r="K16" s="160"/>
      <c r="L16" s="160">
        <v>0.62000000000000011</v>
      </c>
      <c r="M16" s="160">
        <v>0.76</v>
      </c>
      <c r="N16" s="160"/>
      <c r="O16" s="160">
        <v>0.17</v>
      </c>
      <c r="P16" s="160">
        <v>0.13</v>
      </c>
      <c r="Q16" s="160"/>
      <c r="R16" s="160">
        <v>0.1</v>
      </c>
      <c r="S16" s="160">
        <v>0.18</v>
      </c>
      <c r="T16" s="160"/>
      <c r="U16" s="160">
        <v>0.13999999999999999</v>
      </c>
      <c r="V16" s="160">
        <v>0.42</v>
      </c>
      <c r="W16" s="160"/>
      <c r="X16" s="160">
        <v>-3.5</v>
      </c>
      <c r="Y16" s="160">
        <v>6</v>
      </c>
      <c r="Z16" s="160">
        <v>-7.8</v>
      </c>
      <c r="AA16" s="160">
        <v>6.2</v>
      </c>
    </row>
    <row r="17" spans="1:27" ht="14" x14ac:dyDescent="0.3">
      <c r="A17" s="150" t="s">
        <v>153</v>
      </c>
      <c r="B17" s="2" t="s">
        <v>175</v>
      </c>
      <c r="C17" s="2" t="s">
        <v>183</v>
      </c>
      <c r="F17" s="2" t="s">
        <v>216</v>
      </c>
      <c r="G17" s="2" t="s">
        <v>185</v>
      </c>
      <c r="H17" s="160">
        <v>2</v>
      </c>
      <c r="I17" s="160">
        <v>0.6</v>
      </c>
      <c r="J17" s="160">
        <v>0.55000000000000004</v>
      </c>
      <c r="K17" s="160"/>
      <c r="L17" s="160">
        <v>-0.3</v>
      </c>
      <c r="M17" s="160">
        <v>0.76</v>
      </c>
      <c r="N17" s="160"/>
      <c r="O17" s="160">
        <v>0.02</v>
      </c>
      <c r="P17" s="160">
        <v>0.13</v>
      </c>
      <c r="Q17" s="160"/>
      <c r="R17" s="160">
        <v>0.01</v>
      </c>
      <c r="S17" s="160">
        <v>0.18</v>
      </c>
      <c r="T17" s="160"/>
      <c r="U17" s="160">
        <v>0.11</v>
      </c>
      <c r="V17" s="160">
        <v>0.42</v>
      </c>
      <c r="W17" s="160"/>
      <c r="X17" s="160">
        <v>-2.9</v>
      </c>
      <c r="Y17" s="160">
        <v>5.3</v>
      </c>
      <c r="Z17" s="160">
        <v>-5.9</v>
      </c>
      <c r="AA17" s="160">
        <v>5.8</v>
      </c>
    </row>
    <row r="18" spans="1:27" ht="14" x14ac:dyDescent="0.3">
      <c r="A18" s="150" t="s">
        <v>154</v>
      </c>
      <c r="B18" s="2" t="s">
        <v>174</v>
      </c>
      <c r="C18" s="2" t="s">
        <v>183</v>
      </c>
      <c r="F18" s="2" t="s">
        <v>216</v>
      </c>
      <c r="G18" s="2" t="s">
        <v>186</v>
      </c>
      <c r="I18" s="160"/>
      <c r="L18" s="160"/>
      <c r="O18" s="160"/>
      <c r="R18" s="160"/>
      <c r="U18" s="160"/>
      <c r="X18" s="160">
        <v>-4.0999999999999996</v>
      </c>
      <c r="Y18" s="160">
        <v>3.6</v>
      </c>
      <c r="Z18" s="160">
        <v>-6.6</v>
      </c>
      <c r="AA18" s="160">
        <v>5.3</v>
      </c>
    </row>
    <row r="19" spans="1:27" ht="14" x14ac:dyDescent="0.3">
      <c r="A19" s="150" t="s">
        <v>155</v>
      </c>
      <c r="B19" s="2" t="s">
        <v>173</v>
      </c>
      <c r="C19" s="2" t="s">
        <v>183</v>
      </c>
      <c r="F19" s="2" t="s">
        <v>216</v>
      </c>
      <c r="G19" s="2" t="s">
        <v>186</v>
      </c>
      <c r="I19" s="160"/>
      <c r="L19" s="160"/>
      <c r="O19" s="160"/>
      <c r="R19" s="160"/>
      <c r="U19" s="160"/>
      <c r="X19" s="160">
        <v>0.7</v>
      </c>
      <c r="Y19" s="160">
        <v>5.3</v>
      </c>
      <c r="Z19" s="160">
        <v>-2.4</v>
      </c>
      <c r="AA19" s="160">
        <v>5.8</v>
      </c>
    </row>
    <row r="20" spans="1:27" ht="14" x14ac:dyDescent="0.3">
      <c r="A20" s="151" t="s">
        <v>156</v>
      </c>
      <c r="B20" s="2" t="s">
        <v>177</v>
      </c>
      <c r="C20" s="2" t="s">
        <v>183</v>
      </c>
      <c r="F20" s="2" t="s">
        <v>216</v>
      </c>
      <c r="G20" s="2" t="s">
        <v>185</v>
      </c>
      <c r="I20" s="160">
        <v>0.09</v>
      </c>
      <c r="J20" s="160">
        <v>0.55000000000000004</v>
      </c>
      <c r="K20" s="160"/>
      <c r="L20" s="160">
        <v>0.06</v>
      </c>
      <c r="M20" s="160">
        <v>0.76</v>
      </c>
      <c r="N20" s="160"/>
      <c r="O20" s="160">
        <v>0.1</v>
      </c>
      <c r="P20" s="160">
        <v>0.13</v>
      </c>
      <c r="Q20" s="160"/>
      <c r="R20" s="160">
        <v>0.1</v>
      </c>
      <c r="S20" s="160">
        <v>0.18</v>
      </c>
      <c r="T20" s="160"/>
      <c r="U20" s="160">
        <v>0.14000000000000001</v>
      </c>
      <c r="V20" s="160">
        <v>0.42</v>
      </c>
      <c r="W20" s="160"/>
      <c r="X20" s="160">
        <v>-9.1999999999999993</v>
      </c>
      <c r="Y20" s="160">
        <v>3.6</v>
      </c>
      <c r="Z20" s="160">
        <v>-2.6</v>
      </c>
      <c r="AA20" s="160">
        <v>5.3</v>
      </c>
    </row>
    <row r="21" spans="1:27" ht="14" x14ac:dyDescent="0.3">
      <c r="A21" s="150" t="s">
        <v>139</v>
      </c>
      <c r="C21" s="2" t="s">
        <v>183</v>
      </c>
      <c r="F21" s="2" t="s">
        <v>216</v>
      </c>
      <c r="G21" s="2" t="s">
        <v>184</v>
      </c>
      <c r="I21" s="160">
        <v>0.12</v>
      </c>
      <c r="J21" s="160">
        <v>0.55000000000000004</v>
      </c>
      <c r="K21" s="160"/>
      <c r="L21" s="160">
        <v>0.12</v>
      </c>
      <c r="M21" s="160">
        <v>0.76</v>
      </c>
      <c r="N21" s="160"/>
      <c r="O21" s="160">
        <v>0.06</v>
      </c>
      <c r="P21" s="160">
        <v>0.13</v>
      </c>
      <c r="Q21" s="160"/>
      <c r="R21" s="160">
        <v>0.08</v>
      </c>
      <c r="S21" s="160">
        <v>0.18</v>
      </c>
      <c r="T21" s="160"/>
      <c r="U21" s="160">
        <v>0.19</v>
      </c>
      <c r="V21" s="160">
        <v>0.42</v>
      </c>
      <c r="W21" s="160"/>
      <c r="X21" s="160"/>
      <c r="Y21" s="160"/>
      <c r="Z21" s="160"/>
      <c r="AA21" s="160"/>
    </row>
    <row r="22" spans="1:27" ht="14" x14ac:dyDescent="0.3">
      <c r="A22" s="150" t="s">
        <v>140</v>
      </c>
      <c r="C22" s="2" t="s">
        <v>183</v>
      </c>
      <c r="F22" s="2" t="s">
        <v>216</v>
      </c>
      <c r="G22" s="2" t="s">
        <v>184</v>
      </c>
      <c r="I22" s="160">
        <v>0.48</v>
      </c>
      <c r="J22" s="160">
        <v>0.55000000000000004</v>
      </c>
      <c r="K22" s="160"/>
      <c r="L22" s="160">
        <v>-0.24</v>
      </c>
      <c r="M22" s="160">
        <v>0.76</v>
      </c>
      <c r="N22" s="160"/>
      <c r="O22" s="160">
        <v>7.0000000000000007E-2</v>
      </c>
      <c r="P22" s="160">
        <v>0.13</v>
      </c>
      <c r="Q22" s="160"/>
      <c r="R22" s="160">
        <v>0.1</v>
      </c>
      <c r="S22" s="160">
        <v>0.18</v>
      </c>
      <c r="T22" s="160"/>
      <c r="U22" s="160">
        <v>0.22</v>
      </c>
      <c r="V22" s="160">
        <v>0.42</v>
      </c>
      <c r="W22" s="160"/>
      <c r="X22" s="160"/>
      <c r="Y22" s="160"/>
      <c r="Z22" s="160"/>
      <c r="AA22" s="160"/>
    </row>
    <row r="23" spans="1:27" ht="14" x14ac:dyDescent="0.3">
      <c r="A23" s="150" t="s">
        <v>157</v>
      </c>
      <c r="C23" s="2" t="s">
        <v>183</v>
      </c>
      <c r="F23" s="2" t="s">
        <v>216</v>
      </c>
      <c r="G23" s="2" t="s">
        <v>185</v>
      </c>
      <c r="X23" s="160">
        <v>-16.3</v>
      </c>
      <c r="Y23" s="160">
        <v>3.6</v>
      </c>
      <c r="Z23" s="160">
        <v>-5.4</v>
      </c>
      <c r="AA23" s="160">
        <v>5.3</v>
      </c>
    </row>
    <row r="24" spans="1:27" ht="14" x14ac:dyDescent="0.3">
      <c r="A24" s="150" t="s">
        <v>141</v>
      </c>
      <c r="C24" s="2" t="s">
        <v>183</v>
      </c>
      <c r="F24" s="2" t="s">
        <v>216</v>
      </c>
      <c r="G24" s="2" t="s">
        <v>184</v>
      </c>
      <c r="I24" s="160">
        <v>-0.24</v>
      </c>
      <c r="J24" s="160">
        <v>0.55000000000000004</v>
      </c>
      <c r="K24" s="160"/>
      <c r="L24" s="160">
        <v>0.08</v>
      </c>
      <c r="M24" s="160">
        <v>0.76</v>
      </c>
      <c r="N24" s="160"/>
      <c r="O24" s="160">
        <v>0.06</v>
      </c>
      <c r="P24" s="160">
        <v>0.13</v>
      </c>
      <c r="Q24" s="160"/>
      <c r="R24" s="160">
        <v>0.21</v>
      </c>
      <c r="S24" s="160">
        <v>0.18</v>
      </c>
      <c r="T24" s="160"/>
      <c r="U24" s="160">
        <v>0.39</v>
      </c>
      <c r="V24" s="160">
        <v>0.42</v>
      </c>
      <c r="W24" s="160"/>
      <c r="X24" s="160"/>
      <c r="Y24" s="160"/>
      <c r="Z24" s="160"/>
      <c r="AA24" s="160"/>
    </row>
    <row r="25" spans="1:27" ht="14" x14ac:dyDescent="0.3">
      <c r="A25" s="150" t="s">
        <v>146</v>
      </c>
      <c r="C25" s="2" t="s">
        <v>183</v>
      </c>
      <c r="F25" s="2" t="s">
        <v>216</v>
      </c>
      <c r="G25" s="2" t="s">
        <v>184</v>
      </c>
      <c r="I25" s="159">
        <v>1.19</v>
      </c>
      <c r="J25" s="160">
        <v>0.55000000000000004</v>
      </c>
      <c r="K25" s="160"/>
      <c r="L25" s="159">
        <v>1.32</v>
      </c>
      <c r="M25" s="160">
        <v>0.76</v>
      </c>
      <c r="N25" s="160"/>
      <c r="O25" s="159">
        <v>0.01</v>
      </c>
      <c r="P25" s="160">
        <v>0.13</v>
      </c>
      <c r="Q25" s="160"/>
      <c r="R25" s="159">
        <v>0.01</v>
      </c>
      <c r="S25" s="160">
        <v>0.18</v>
      </c>
      <c r="T25" s="160"/>
      <c r="U25" s="159">
        <v>0.56000000000000005</v>
      </c>
      <c r="V25" s="160">
        <v>0.42</v>
      </c>
      <c r="W25" s="160"/>
      <c r="X25" s="160"/>
      <c r="Y25" s="160"/>
      <c r="Z25" s="160"/>
      <c r="AA25" s="160"/>
    </row>
    <row r="26" spans="1:27" ht="14" x14ac:dyDescent="0.3">
      <c r="A26" s="150" t="s">
        <v>142</v>
      </c>
      <c r="C26" s="2" t="s">
        <v>183</v>
      </c>
      <c r="F26" s="2" t="s">
        <v>216</v>
      </c>
      <c r="G26" s="2" t="s">
        <v>186</v>
      </c>
      <c r="X26" s="160">
        <v>-14.7</v>
      </c>
      <c r="Y26" s="160">
        <v>3.6</v>
      </c>
      <c r="Z26" s="160">
        <v>-8.5</v>
      </c>
      <c r="AA26" s="160">
        <v>5.3</v>
      </c>
    </row>
    <row r="27" spans="1:27" ht="14" x14ac:dyDescent="0.3">
      <c r="A27" s="150" t="s">
        <v>143</v>
      </c>
      <c r="C27" s="2" t="s">
        <v>183</v>
      </c>
      <c r="F27" s="2" t="s">
        <v>216</v>
      </c>
      <c r="G27" s="2" t="s">
        <v>186</v>
      </c>
      <c r="X27" s="160">
        <v>-17.5</v>
      </c>
      <c r="Y27" s="160">
        <v>3.6</v>
      </c>
      <c r="Z27" s="160">
        <v>-7.9</v>
      </c>
      <c r="AA27" s="160">
        <v>5.3</v>
      </c>
    </row>
    <row r="28" spans="1:27" ht="14" x14ac:dyDescent="0.3">
      <c r="A28" s="150" t="s">
        <v>147</v>
      </c>
      <c r="C28" s="2" t="s">
        <v>183</v>
      </c>
      <c r="F28" s="2" t="s">
        <v>216</v>
      </c>
      <c r="G28" s="2" t="s">
        <v>185</v>
      </c>
      <c r="I28" s="160">
        <v>44.38</v>
      </c>
      <c r="J28" s="160">
        <v>0.55000000000000004</v>
      </c>
      <c r="K28" s="160"/>
      <c r="L28" s="160">
        <v>0.69</v>
      </c>
      <c r="M28" s="160">
        <v>0.76</v>
      </c>
      <c r="N28" s="160"/>
      <c r="O28" s="160">
        <v>0.02</v>
      </c>
      <c r="P28" s="160">
        <v>0.13</v>
      </c>
      <c r="Q28" s="160"/>
      <c r="R28" s="160">
        <v>-0.03</v>
      </c>
      <c r="S28" s="160">
        <v>0.18</v>
      </c>
      <c r="T28" s="160"/>
      <c r="U28" s="160">
        <v>0.35</v>
      </c>
      <c r="V28" s="160">
        <v>0.42</v>
      </c>
      <c r="W28" s="160"/>
      <c r="X28" s="160">
        <v>-7.2</v>
      </c>
      <c r="Y28" s="160">
        <v>3.3</v>
      </c>
      <c r="Z28" s="160">
        <v>-9.6999999999999993</v>
      </c>
      <c r="AA28" s="160">
        <v>4.5999999999999996</v>
      </c>
    </row>
    <row r="29" spans="1:27" ht="14" x14ac:dyDescent="0.3">
      <c r="A29" s="150" t="s">
        <v>144</v>
      </c>
      <c r="C29" s="2" t="s">
        <v>183</v>
      </c>
      <c r="F29" s="2" t="s">
        <v>216</v>
      </c>
      <c r="G29" s="2" t="s">
        <v>186</v>
      </c>
      <c r="X29" s="160">
        <v>-1.5</v>
      </c>
      <c r="Y29" s="160">
        <v>3.6</v>
      </c>
      <c r="Z29" s="160">
        <v>-2.2000000000000002</v>
      </c>
      <c r="AA29" s="160">
        <v>5.3</v>
      </c>
    </row>
    <row r="30" spans="1:27" ht="14" x14ac:dyDescent="0.3">
      <c r="A30" s="152" t="s">
        <v>145</v>
      </c>
      <c r="C30" s="2" t="s">
        <v>183</v>
      </c>
      <c r="F30" s="2" t="s">
        <v>216</v>
      </c>
      <c r="G30" s="2" t="s">
        <v>186</v>
      </c>
      <c r="X30" s="160">
        <v>-8.8000000000000007</v>
      </c>
      <c r="Y30" s="160">
        <v>3.6</v>
      </c>
      <c r="Z30" s="160">
        <v>-5.3</v>
      </c>
      <c r="AA30" s="160">
        <v>5.3</v>
      </c>
    </row>
    <row r="31" spans="1:27" ht="14" x14ac:dyDescent="0.3">
      <c r="A31" s="150" t="s">
        <v>148</v>
      </c>
      <c r="C31" s="2" t="s">
        <v>183</v>
      </c>
      <c r="F31" s="2" t="s">
        <v>216</v>
      </c>
      <c r="G31" s="2" t="s">
        <v>184</v>
      </c>
      <c r="H31" s="160">
        <v>72</v>
      </c>
      <c r="I31" s="160">
        <v>0.14000000000000001</v>
      </c>
      <c r="K31" s="160">
        <v>0.06</v>
      </c>
      <c r="L31" s="160">
        <v>0.06</v>
      </c>
      <c r="M31" s="160"/>
      <c r="N31" s="160">
        <v>0.09</v>
      </c>
      <c r="O31" s="160">
        <v>-0.04</v>
      </c>
      <c r="P31" s="160"/>
      <c r="Q31" s="160">
        <v>0.01</v>
      </c>
      <c r="R31" s="160">
        <v>-0.01</v>
      </c>
      <c r="S31" s="160"/>
      <c r="T31" s="160">
        <v>0.02</v>
      </c>
      <c r="U31" s="160">
        <v>7.0000000000000007E-2</v>
      </c>
      <c r="V31" s="160"/>
      <c r="W31" s="160">
        <v>0.05</v>
      </c>
      <c r="X31" s="160"/>
      <c r="Y31" s="160"/>
      <c r="Z31" s="160"/>
      <c r="AA31" s="160"/>
    </row>
    <row r="32" spans="1:27" ht="14" x14ac:dyDescent="0.3">
      <c r="A32" s="150" t="s">
        <v>149</v>
      </c>
      <c r="C32" s="2" t="s">
        <v>183</v>
      </c>
      <c r="F32" s="2" t="s">
        <v>216</v>
      </c>
      <c r="G32" s="2" t="s">
        <v>184</v>
      </c>
      <c r="H32" s="160">
        <v>10</v>
      </c>
      <c r="I32" s="160">
        <v>0.5</v>
      </c>
      <c r="K32" s="160">
        <v>0.25</v>
      </c>
      <c r="L32" s="160">
        <v>0.01</v>
      </c>
      <c r="N32" s="160">
        <v>0.38</v>
      </c>
      <c r="O32" s="160">
        <v>0.02</v>
      </c>
      <c r="Q32" s="160">
        <v>0.03</v>
      </c>
      <c r="R32" s="160">
        <v>-0.04</v>
      </c>
      <c r="T32" s="160">
        <v>0.06</v>
      </c>
      <c r="U32" s="160">
        <v>0.1</v>
      </c>
      <c r="W32" s="160">
        <v>0.2</v>
      </c>
      <c r="Z32" s="160"/>
      <c r="AA32" s="160"/>
    </row>
    <row r="33" spans="1:40" ht="14" x14ac:dyDescent="0.3">
      <c r="A33" s="150" t="s">
        <v>172</v>
      </c>
      <c r="C33" s="2" t="s">
        <v>183</v>
      </c>
      <c r="F33" s="2" t="s">
        <v>216</v>
      </c>
      <c r="G33" s="2" t="s">
        <v>184</v>
      </c>
      <c r="H33" s="160">
        <v>3</v>
      </c>
      <c r="I33" s="160">
        <v>3.29</v>
      </c>
      <c r="J33" s="160">
        <v>0.55000000000000004</v>
      </c>
      <c r="K33" s="160"/>
      <c r="L33" s="160">
        <v>0.79999999999999993</v>
      </c>
      <c r="M33" s="160">
        <v>0.76</v>
      </c>
      <c r="N33" s="160"/>
      <c r="O33" s="160">
        <v>-0.01</v>
      </c>
      <c r="P33" s="160">
        <v>0.13</v>
      </c>
      <c r="Q33" s="160"/>
      <c r="R33" s="160">
        <v>0.04</v>
      </c>
      <c r="S33" s="160">
        <v>0.18</v>
      </c>
      <c r="T33" s="160"/>
      <c r="U33" s="160">
        <v>0.28000000000000003</v>
      </c>
      <c r="V33" s="160">
        <v>0.42</v>
      </c>
      <c r="W33" s="160"/>
    </row>
    <row r="34" spans="1:40" ht="14" x14ac:dyDescent="0.3">
      <c r="A34" s="152" t="s">
        <v>150</v>
      </c>
      <c r="C34" s="2" t="s">
        <v>183</v>
      </c>
      <c r="F34" s="2" t="s">
        <v>216</v>
      </c>
      <c r="G34" s="2" t="s">
        <v>184</v>
      </c>
      <c r="H34" s="160">
        <v>3</v>
      </c>
      <c r="I34" s="160">
        <v>1.55</v>
      </c>
      <c r="J34" s="160">
        <v>0.55000000000000004</v>
      </c>
      <c r="K34" s="160"/>
      <c r="L34" s="160">
        <v>0.26</v>
      </c>
      <c r="M34" s="160">
        <v>0.76</v>
      </c>
      <c r="N34" s="160"/>
      <c r="O34" s="160">
        <v>0.19999999999999998</v>
      </c>
      <c r="P34" s="160">
        <v>0.13</v>
      </c>
      <c r="Q34" s="160"/>
      <c r="R34" s="160">
        <v>-0.02</v>
      </c>
      <c r="S34" s="160">
        <v>0.18</v>
      </c>
      <c r="T34" s="160"/>
      <c r="U34" s="160">
        <v>-0.01</v>
      </c>
      <c r="V34" s="160">
        <v>0.42</v>
      </c>
      <c r="W34" s="160"/>
    </row>
    <row r="41" spans="1:40" x14ac:dyDescent="0.25">
      <c r="AN41" s="183"/>
    </row>
    <row r="1048576" spans="13:14" ht="14" x14ac:dyDescent="0.3">
      <c r="M1048576" s="160"/>
      <c r="N1048576" s="160"/>
    </row>
  </sheetData>
  <customSheetViews>
    <customSheetView guid="{2CFD7C4A-4E08-F84A-A0D6-1548564B7C42}">
      <selection activeCell="D1" sqref="D1"/>
      <pageMargins left="0.75" right="0.75" top="1" bottom="1" header="0.5" footer="0.5"/>
      <pageSetup orientation="portrait" horizontalDpi="4294967292" verticalDpi="4294967292"/>
      <headerFooter alignWithMargins="0"/>
    </customSheetView>
  </customSheetViews>
  <mergeCells count="1">
    <mergeCell ref="A1:B1"/>
  </mergeCells>
  <phoneticPr fontId="3"/>
  <hyperlinks>
    <hyperlink ref="H2" r:id="rId1" location="parameters" xr:uid="{00000000-0004-0000-0200-000000000000}"/>
    <hyperlink ref="H4" r:id="rId2" location="units" xr:uid="{00000000-0004-0000-0200-000001000000}"/>
    <hyperlink ref="H3" location="'4 Primary Analytical Metadata'!A6" display="METHOD CODE [more info]:" xr:uid="{00000000-0004-0000-0200-000002000000}"/>
  </hyperlinks>
  <pageMargins left="0.75" right="0.75" top="1" bottom="1" header="0.5" footer="0.5"/>
  <pageSetup orientation="portrait" horizontalDpi="4294967292" verticalDpi="4294967292" r:id="rId3"/>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24"/>
  <sheetViews>
    <sheetView topLeftCell="K1" zoomScale="115" zoomScaleNormal="115" workbookViewId="0">
      <selection activeCell="F30" sqref="F30"/>
    </sheetView>
  </sheetViews>
  <sheetFormatPr baseColWidth="10" defaultColWidth="10.61328125" defaultRowHeight="12.5" x14ac:dyDescent="0.25"/>
  <cols>
    <col min="1" max="1" width="10.15234375" style="11" customWidth="1"/>
    <col min="2" max="2" width="15.3828125" style="11" customWidth="1"/>
    <col min="3" max="3" width="0.84375" style="62" customWidth="1"/>
    <col min="4" max="4" width="13.3828125" style="63" customWidth="1"/>
    <col min="5" max="5" width="15.3828125" style="63" customWidth="1"/>
    <col min="6" max="6" width="21.84375" style="63" customWidth="1"/>
    <col min="7" max="7" width="12.84375" style="63" customWidth="1"/>
    <col min="8" max="8" width="12.84375" style="64" customWidth="1"/>
    <col min="9" max="9" width="0.84375" style="62" customWidth="1"/>
    <col min="10" max="10" width="19" style="63" customWidth="1"/>
    <col min="11" max="12" width="19.61328125" style="63" customWidth="1"/>
    <col min="13" max="13" width="16.4609375" style="63" customWidth="1"/>
    <col min="14" max="14" width="17.61328125" style="63" customWidth="1"/>
    <col min="15" max="15" width="17.84375" style="63" customWidth="1"/>
    <col min="16" max="16384" width="10.61328125" style="11"/>
  </cols>
  <sheetData>
    <row r="1" spans="1:18" s="22" customFormat="1" ht="29.15" customHeight="1" x14ac:dyDescent="0.3">
      <c r="A1" s="194" t="s">
        <v>47</v>
      </c>
      <c r="B1" s="195"/>
      <c r="C1" s="195"/>
      <c r="D1" s="195"/>
      <c r="E1" s="195"/>
      <c r="F1" s="111" t="s">
        <v>49</v>
      </c>
      <c r="H1" s="30"/>
      <c r="I1" s="23"/>
      <c r="J1" s="23"/>
      <c r="K1" s="23"/>
      <c r="L1" s="23"/>
      <c r="M1" s="23"/>
      <c r="N1" s="23"/>
      <c r="O1" s="23"/>
    </row>
    <row r="2" spans="1:18" s="22" customFormat="1" ht="16" customHeight="1" x14ac:dyDescent="0.3">
      <c r="A2" s="193"/>
      <c r="B2" s="190"/>
      <c r="C2" s="73"/>
      <c r="D2" s="74"/>
      <c r="E2" s="73"/>
      <c r="F2" s="23"/>
      <c r="G2" s="26"/>
      <c r="H2" s="30"/>
      <c r="I2" s="23"/>
      <c r="J2" s="23"/>
      <c r="K2" s="23"/>
      <c r="L2" s="23"/>
      <c r="M2" s="23"/>
      <c r="N2" s="23"/>
      <c r="O2" s="23"/>
    </row>
    <row r="3" spans="1:18" s="17" customFormat="1" ht="18" x14ac:dyDescent="0.4">
      <c r="A3" s="191" t="s">
        <v>53</v>
      </c>
      <c r="B3" s="192" t="s">
        <v>0</v>
      </c>
      <c r="C3" s="21"/>
      <c r="D3" s="90" t="s">
        <v>5</v>
      </c>
      <c r="E3" s="90"/>
      <c r="F3" s="90"/>
      <c r="G3" s="90"/>
      <c r="H3" s="91"/>
      <c r="I3" s="21"/>
      <c r="J3" s="92" t="s">
        <v>6</v>
      </c>
      <c r="K3" s="92"/>
      <c r="L3" s="92"/>
      <c r="M3" s="92"/>
      <c r="N3" s="92"/>
      <c r="O3" s="92"/>
    </row>
    <row r="4" spans="1:18" s="12" customFormat="1" ht="15.5" x14ac:dyDescent="0.35">
      <c r="A4" s="115"/>
      <c r="B4" s="115"/>
      <c r="C4" s="14"/>
      <c r="D4" s="65"/>
      <c r="E4" s="65"/>
      <c r="F4" s="65"/>
      <c r="G4" s="65"/>
      <c r="H4" s="66"/>
      <c r="I4" s="14"/>
      <c r="J4" s="67"/>
      <c r="K4" s="67"/>
      <c r="L4" s="67"/>
      <c r="M4" s="67"/>
      <c r="N4" s="67"/>
      <c r="O4" s="67"/>
    </row>
    <row r="5" spans="1:18" s="16" customFormat="1" ht="31" x14ac:dyDescent="0.35">
      <c r="A5" s="116" t="s">
        <v>3</v>
      </c>
      <c r="B5" s="116" t="s">
        <v>33</v>
      </c>
      <c r="C5" s="15"/>
      <c r="D5" s="68" t="s">
        <v>7</v>
      </c>
      <c r="E5" s="68" t="s">
        <v>121</v>
      </c>
      <c r="F5" s="68" t="s">
        <v>8</v>
      </c>
      <c r="G5" s="69" t="s">
        <v>69</v>
      </c>
      <c r="H5" s="70" t="s">
        <v>70</v>
      </c>
      <c r="I5" s="15"/>
      <c r="J5" s="86" t="s">
        <v>74</v>
      </c>
      <c r="K5" s="86" t="s">
        <v>123</v>
      </c>
      <c r="L5" s="86" t="s">
        <v>124</v>
      </c>
      <c r="M5" s="86" t="s">
        <v>122</v>
      </c>
      <c r="N5" s="86" t="s">
        <v>125</v>
      </c>
      <c r="O5" s="86" t="s">
        <v>126</v>
      </c>
    </row>
    <row r="6" spans="1:18" s="29" customFormat="1" ht="80.5" x14ac:dyDescent="0.25">
      <c r="A6" s="117" t="s">
        <v>127</v>
      </c>
      <c r="B6" s="117" t="s">
        <v>94</v>
      </c>
      <c r="C6" s="71"/>
      <c r="D6" s="143" t="s">
        <v>45</v>
      </c>
      <c r="E6" s="53" t="s">
        <v>105</v>
      </c>
      <c r="F6" s="53" t="s">
        <v>39</v>
      </c>
      <c r="G6" s="53" t="s">
        <v>30</v>
      </c>
      <c r="H6" s="72" t="s">
        <v>31</v>
      </c>
      <c r="I6" s="71"/>
      <c r="J6" s="54" t="s">
        <v>106</v>
      </c>
      <c r="K6" s="54"/>
      <c r="L6" s="54" t="s">
        <v>101</v>
      </c>
      <c r="M6" s="54" t="s">
        <v>107</v>
      </c>
      <c r="N6" s="54" t="s">
        <v>101</v>
      </c>
      <c r="O6" s="54" t="s">
        <v>32</v>
      </c>
    </row>
    <row r="7" spans="1:18" s="13" customFormat="1" ht="14.15" customHeight="1" x14ac:dyDescent="0.25">
      <c r="A7" s="122">
        <v>1</v>
      </c>
      <c r="B7" s="11" t="s">
        <v>187</v>
      </c>
      <c r="C7" s="62"/>
      <c r="D7" s="165" t="s">
        <v>206</v>
      </c>
      <c r="E7" s="122" t="s">
        <v>207</v>
      </c>
      <c r="F7" s="122" t="s">
        <v>208</v>
      </c>
      <c r="G7" s="122" t="s">
        <v>209</v>
      </c>
      <c r="H7" s="122"/>
      <c r="I7" s="62"/>
      <c r="J7" s="122" t="s">
        <v>148</v>
      </c>
      <c r="K7" s="122">
        <v>0.14000000000000001</v>
      </c>
      <c r="L7" s="122"/>
      <c r="M7" s="122"/>
      <c r="N7" s="122"/>
      <c r="O7" s="122">
        <v>72</v>
      </c>
      <c r="P7" s="122"/>
      <c r="Q7" s="122"/>
      <c r="R7" s="122"/>
    </row>
    <row r="8" spans="1:18" x14ac:dyDescent="0.25">
      <c r="A8" s="122">
        <v>1</v>
      </c>
      <c r="B8" s="11" t="s">
        <v>188</v>
      </c>
      <c r="D8" s="165" t="s">
        <v>206</v>
      </c>
      <c r="E8" s="122" t="s">
        <v>207</v>
      </c>
      <c r="F8" s="122" t="s">
        <v>208</v>
      </c>
      <c r="G8" s="122" t="s">
        <v>209</v>
      </c>
      <c r="H8" s="122"/>
      <c r="J8" s="122" t="s">
        <v>148</v>
      </c>
      <c r="K8" s="122">
        <v>0.55000000000000004</v>
      </c>
      <c r="L8" s="122"/>
      <c r="M8" s="122"/>
      <c r="N8" s="122"/>
      <c r="O8" s="122">
        <v>72</v>
      </c>
      <c r="P8" s="122"/>
      <c r="Q8" s="122"/>
      <c r="R8" s="122"/>
    </row>
    <row r="9" spans="1:18" x14ac:dyDescent="0.25">
      <c r="A9" s="122">
        <v>1</v>
      </c>
      <c r="B9" s="11" t="s">
        <v>201</v>
      </c>
      <c r="D9" s="165" t="s">
        <v>206</v>
      </c>
      <c r="E9" s="122" t="s">
        <v>207</v>
      </c>
      <c r="F9" s="122" t="s">
        <v>208</v>
      </c>
      <c r="G9" s="122" t="s">
        <v>209</v>
      </c>
      <c r="H9" s="122"/>
      <c r="J9" s="122" t="s">
        <v>148</v>
      </c>
      <c r="K9" s="122">
        <v>0.06</v>
      </c>
      <c r="L9" s="122"/>
      <c r="M9" s="122"/>
      <c r="N9" s="122"/>
      <c r="O9" s="122">
        <v>72</v>
      </c>
      <c r="P9" s="122"/>
      <c r="Q9" s="122"/>
      <c r="R9" s="122"/>
    </row>
    <row r="10" spans="1:18" x14ac:dyDescent="0.25">
      <c r="A10" s="122">
        <v>1</v>
      </c>
      <c r="B10" s="11" t="s">
        <v>189</v>
      </c>
      <c r="D10" s="165" t="s">
        <v>206</v>
      </c>
      <c r="E10" s="122" t="s">
        <v>207</v>
      </c>
      <c r="F10" s="122" t="s">
        <v>208</v>
      </c>
      <c r="G10" s="122" t="s">
        <v>209</v>
      </c>
      <c r="H10" s="122"/>
      <c r="J10" s="122" t="s">
        <v>148</v>
      </c>
      <c r="K10" s="122">
        <v>0.06</v>
      </c>
      <c r="L10" s="122"/>
      <c r="M10" s="122"/>
      <c r="N10" s="122"/>
      <c r="O10" s="122">
        <v>72</v>
      </c>
      <c r="P10" s="122"/>
      <c r="Q10" s="122"/>
      <c r="R10" s="122"/>
    </row>
    <row r="11" spans="1:18" x14ac:dyDescent="0.25">
      <c r="A11" s="122">
        <v>1</v>
      </c>
      <c r="B11" s="11" t="s">
        <v>190</v>
      </c>
      <c r="D11" s="165" t="s">
        <v>206</v>
      </c>
      <c r="E11" s="122" t="s">
        <v>207</v>
      </c>
      <c r="F11" s="122" t="s">
        <v>208</v>
      </c>
      <c r="G11" s="122" t="s">
        <v>209</v>
      </c>
      <c r="H11" s="122"/>
      <c r="J11" s="122" t="s">
        <v>148</v>
      </c>
      <c r="K11" s="122">
        <v>0.76</v>
      </c>
      <c r="L11" s="122"/>
      <c r="M11" s="122"/>
      <c r="N11" s="122"/>
      <c r="O11" s="122">
        <v>72</v>
      </c>
      <c r="P11" s="122"/>
      <c r="Q11" s="122"/>
      <c r="R11" s="122"/>
    </row>
    <row r="12" spans="1:18" x14ac:dyDescent="0.25">
      <c r="A12" s="122">
        <v>1</v>
      </c>
      <c r="B12" s="11" t="s">
        <v>202</v>
      </c>
      <c r="D12" s="165" t="s">
        <v>206</v>
      </c>
      <c r="E12" s="122" t="s">
        <v>207</v>
      </c>
      <c r="F12" s="122" t="s">
        <v>208</v>
      </c>
      <c r="G12" s="122" t="s">
        <v>209</v>
      </c>
      <c r="H12" s="122"/>
      <c r="J12" s="122" t="s">
        <v>148</v>
      </c>
      <c r="K12" s="122">
        <v>0.09</v>
      </c>
      <c r="L12" s="122"/>
      <c r="M12" s="122"/>
      <c r="N12" s="122"/>
      <c r="O12" s="122">
        <v>72</v>
      </c>
      <c r="P12" s="122"/>
      <c r="Q12" s="122"/>
      <c r="R12" s="122"/>
    </row>
    <row r="13" spans="1:18" x14ac:dyDescent="0.25">
      <c r="A13" s="122">
        <v>1</v>
      </c>
      <c r="B13" s="11" t="s">
        <v>191</v>
      </c>
      <c r="D13" s="165" t="s">
        <v>206</v>
      </c>
      <c r="E13" s="122" t="s">
        <v>207</v>
      </c>
      <c r="F13" s="122" t="s">
        <v>208</v>
      </c>
      <c r="G13" s="122" t="s">
        <v>209</v>
      </c>
      <c r="H13" s="122"/>
      <c r="J13" s="122" t="s">
        <v>148</v>
      </c>
      <c r="K13" s="122">
        <v>-0.04</v>
      </c>
      <c r="L13" s="122"/>
      <c r="M13" s="122"/>
      <c r="N13" s="122"/>
      <c r="O13" s="122">
        <v>72</v>
      </c>
      <c r="P13" s="122"/>
      <c r="Q13" s="122"/>
      <c r="R13" s="122"/>
    </row>
    <row r="14" spans="1:18" x14ac:dyDescent="0.25">
      <c r="A14" s="122">
        <v>1</v>
      </c>
      <c r="B14" s="11" t="s">
        <v>192</v>
      </c>
      <c r="D14" s="165" t="s">
        <v>206</v>
      </c>
      <c r="E14" s="122" t="s">
        <v>207</v>
      </c>
      <c r="F14" s="122" t="s">
        <v>208</v>
      </c>
      <c r="G14" s="122" t="s">
        <v>209</v>
      </c>
      <c r="H14" s="122"/>
      <c r="J14" s="122" t="s">
        <v>148</v>
      </c>
      <c r="K14" s="122">
        <v>0.13</v>
      </c>
      <c r="L14" s="122"/>
      <c r="M14" s="122"/>
      <c r="N14" s="122"/>
      <c r="O14" s="122">
        <v>72</v>
      </c>
      <c r="P14" s="122"/>
      <c r="Q14" s="122"/>
      <c r="R14" s="122"/>
    </row>
    <row r="15" spans="1:18" x14ac:dyDescent="0.25">
      <c r="A15" s="122">
        <v>1</v>
      </c>
      <c r="B15" s="11" t="s">
        <v>203</v>
      </c>
      <c r="D15" s="165" t="s">
        <v>206</v>
      </c>
      <c r="E15" s="122" t="s">
        <v>207</v>
      </c>
      <c r="F15" s="122" t="s">
        <v>208</v>
      </c>
      <c r="G15" s="122" t="s">
        <v>209</v>
      </c>
      <c r="H15" s="122"/>
      <c r="J15" s="122" t="s">
        <v>148</v>
      </c>
      <c r="K15" s="122">
        <v>0.01</v>
      </c>
      <c r="L15" s="122"/>
      <c r="M15" s="122"/>
      <c r="N15" s="122"/>
      <c r="O15" s="122">
        <v>72</v>
      </c>
      <c r="P15" s="122"/>
      <c r="Q15" s="122"/>
      <c r="R15" s="122"/>
    </row>
    <row r="16" spans="1:18" x14ac:dyDescent="0.25">
      <c r="A16" s="122">
        <v>1</v>
      </c>
      <c r="B16" s="11" t="s">
        <v>193</v>
      </c>
      <c r="D16" s="165" t="s">
        <v>206</v>
      </c>
      <c r="E16" s="122" t="s">
        <v>207</v>
      </c>
      <c r="F16" s="122" t="s">
        <v>208</v>
      </c>
      <c r="G16" s="122" t="s">
        <v>209</v>
      </c>
      <c r="H16" s="122"/>
      <c r="J16" s="122" t="s">
        <v>148</v>
      </c>
      <c r="K16" s="122">
        <v>-0.01</v>
      </c>
      <c r="L16" s="122"/>
      <c r="M16" s="122"/>
      <c r="N16" s="122"/>
      <c r="O16" s="122">
        <v>72</v>
      </c>
      <c r="P16" s="122"/>
      <c r="Q16" s="122"/>
      <c r="R16" s="122"/>
    </row>
    <row r="17" spans="1:18" x14ac:dyDescent="0.25">
      <c r="A17" s="122">
        <v>1</v>
      </c>
      <c r="B17" s="11" t="s">
        <v>194</v>
      </c>
      <c r="D17" s="165" t="s">
        <v>206</v>
      </c>
      <c r="E17" s="122" t="s">
        <v>207</v>
      </c>
      <c r="F17" s="122" t="s">
        <v>208</v>
      </c>
      <c r="G17" s="122" t="s">
        <v>209</v>
      </c>
      <c r="H17" s="122"/>
      <c r="J17" s="122" t="s">
        <v>148</v>
      </c>
      <c r="K17" s="122">
        <v>0.18</v>
      </c>
      <c r="L17" s="122"/>
      <c r="M17" s="122"/>
      <c r="N17" s="122"/>
      <c r="O17" s="122">
        <v>72</v>
      </c>
      <c r="P17" s="122"/>
      <c r="Q17" s="122"/>
      <c r="R17" s="122"/>
    </row>
    <row r="18" spans="1:18" x14ac:dyDescent="0.25">
      <c r="A18" s="122">
        <v>1</v>
      </c>
      <c r="B18" s="11" t="s">
        <v>204</v>
      </c>
      <c r="D18" s="165" t="s">
        <v>206</v>
      </c>
      <c r="E18" s="122" t="s">
        <v>207</v>
      </c>
      <c r="F18" s="122" t="s">
        <v>208</v>
      </c>
      <c r="G18" s="122" t="s">
        <v>209</v>
      </c>
      <c r="H18" s="122"/>
      <c r="J18" s="122" t="s">
        <v>148</v>
      </c>
      <c r="K18" s="122">
        <v>0.02</v>
      </c>
      <c r="L18" s="122"/>
      <c r="M18" s="122"/>
      <c r="N18" s="122"/>
      <c r="O18" s="122">
        <v>72</v>
      </c>
      <c r="P18" s="122"/>
      <c r="Q18" s="122"/>
      <c r="R18" s="122"/>
    </row>
    <row r="19" spans="1:18" x14ac:dyDescent="0.25">
      <c r="A19" s="122">
        <v>1</v>
      </c>
      <c r="B19" s="11" t="s">
        <v>195</v>
      </c>
      <c r="D19" s="165" t="s">
        <v>206</v>
      </c>
      <c r="E19" s="122" t="s">
        <v>207</v>
      </c>
      <c r="F19" s="122" t="s">
        <v>208</v>
      </c>
      <c r="G19" s="122" t="s">
        <v>209</v>
      </c>
      <c r="H19" s="122"/>
      <c r="J19" s="122" t="s">
        <v>148</v>
      </c>
      <c r="K19" s="122">
        <v>7.0000000000000007E-2</v>
      </c>
      <c r="L19" s="122"/>
      <c r="M19" s="122"/>
      <c r="N19" s="122"/>
      <c r="O19" s="122">
        <v>72</v>
      </c>
      <c r="P19" s="122"/>
      <c r="Q19" s="122"/>
      <c r="R19" s="122"/>
    </row>
    <row r="20" spans="1:18" x14ac:dyDescent="0.25">
      <c r="A20" s="122">
        <v>1</v>
      </c>
      <c r="B20" s="11" t="s">
        <v>196</v>
      </c>
      <c r="D20" s="165" t="s">
        <v>206</v>
      </c>
      <c r="E20" s="122" t="s">
        <v>207</v>
      </c>
      <c r="F20" s="122" t="s">
        <v>208</v>
      </c>
      <c r="G20" s="122" t="s">
        <v>209</v>
      </c>
      <c r="H20" s="122"/>
      <c r="J20" s="122" t="s">
        <v>148</v>
      </c>
      <c r="K20" s="122">
        <v>0.42</v>
      </c>
      <c r="L20" s="122"/>
      <c r="M20" s="122"/>
      <c r="N20" s="122"/>
      <c r="O20" s="122">
        <v>72</v>
      </c>
      <c r="P20" s="122"/>
      <c r="Q20" s="122"/>
      <c r="R20" s="122"/>
    </row>
    <row r="21" spans="1:18" x14ac:dyDescent="0.25">
      <c r="A21" s="122">
        <v>1</v>
      </c>
      <c r="B21" s="11" t="s">
        <v>205</v>
      </c>
      <c r="D21" s="165" t="s">
        <v>206</v>
      </c>
      <c r="E21" s="122" t="s">
        <v>207</v>
      </c>
      <c r="F21" s="122" t="s">
        <v>208</v>
      </c>
      <c r="G21" s="122" t="s">
        <v>209</v>
      </c>
      <c r="H21" s="122"/>
      <c r="J21" s="122" t="s">
        <v>148</v>
      </c>
      <c r="K21" s="122">
        <v>0.05</v>
      </c>
      <c r="L21" s="122"/>
      <c r="M21" s="122"/>
      <c r="N21" s="122"/>
      <c r="O21" s="122">
        <v>72</v>
      </c>
      <c r="P21" s="122"/>
      <c r="Q21" s="122"/>
      <c r="R21" s="122"/>
    </row>
    <row r="22" spans="1:18" x14ac:dyDescent="0.25">
      <c r="A22" s="122">
        <v>2</v>
      </c>
      <c r="B22" s="11" t="s">
        <v>199</v>
      </c>
      <c r="D22" s="165" t="s">
        <v>206</v>
      </c>
      <c r="E22" s="122" t="s">
        <v>207</v>
      </c>
      <c r="F22" s="122" t="s">
        <v>208</v>
      </c>
      <c r="G22" s="122" t="s">
        <v>209</v>
      </c>
      <c r="H22" s="122"/>
      <c r="J22" s="122" t="s">
        <v>210</v>
      </c>
      <c r="K22" s="122">
        <v>-0.8</v>
      </c>
      <c r="L22" s="122"/>
      <c r="M22" s="122"/>
      <c r="N22" s="122"/>
      <c r="O22" s="122">
        <v>38</v>
      </c>
      <c r="P22" s="122"/>
      <c r="Q22" s="122"/>
      <c r="R22" s="122"/>
    </row>
    <row r="23" spans="1:18" x14ac:dyDescent="0.25">
      <c r="A23" s="122">
        <v>2</v>
      </c>
      <c r="B23" s="11" t="s">
        <v>200</v>
      </c>
      <c r="D23" s="165" t="s">
        <v>206</v>
      </c>
      <c r="E23" s="122" t="s">
        <v>207</v>
      </c>
      <c r="F23" s="122" t="s">
        <v>208</v>
      </c>
      <c r="G23" s="122" t="s">
        <v>209</v>
      </c>
      <c r="H23" s="122"/>
      <c r="J23" s="122" t="s">
        <v>210</v>
      </c>
      <c r="K23" s="122">
        <v>3.6</v>
      </c>
      <c r="L23" s="122"/>
      <c r="M23" s="122"/>
      <c r="N23" s="122"/>
      <c r="O23" s="122">
        <v>38</v>
      </c>
      <c r="P23" s="122"/>
      <c r="Q23" s="122"/>
      <c r="R23" s="122"/>
    </row>
    <row r="24" spans="1:18" x14ac:dyDescent="0.25">
      <c r="E24" s="122"/>
      <c r="F24" s="122"/>
      <c r="G24" s="122"/>
      <c r="H24" s="122"/>
      <c r="J24" s="122"/>
      <c r="K24" s="122"/>
      <c r="L24" s="122"/>
      <c r="M24" s="122"/>
      <c r="N24" s="122"/>
      <c r="O24" s="122"/>
      <c r="P24" s="122"/>
      <c r="Q24" s="122"/>
      <c r="R24" s="122"/>
    </row>
  </sheetData>
  <customSheetViews>
    <customSheetView guid="{2CFD7C4A-4E08-F84A-A0D6-1548564B7C42}">
      <selection activeCell="A2" sqref="A2:IV2"/>
      <pageMargins left="0.75" right="0.75" top="1" bottom="1" header="0.5" footer="0.5"/>
      <pageSetup orientation="portrait" horizontalDpi="4294967292" verticalDpi="4294967292"/>
      <headerFooter alignWithMargins="0"/>
    </customSheetView>
  </customSheetViews>
  <mergeCells count="3">
    <mergeCell ref="A3:B3"/>
    <mergeCell ref="A2:B2"/>
    <mergeCell ref="A1:E1"/>
  </mergeCells>
  <phoneticPr fontId="3"/>
  <hyperlinks>
    <hyperlink ref="D6" r:id="rId1" location="techniques" xr:uid="{00000000-0004-0000-0300-000000000000}"/>
  </hyperlinks>
  <pageMargins left="0.75" right="0.75" top="1" bottom="1" header="0.5" footer="0.5"/>
  <pageSetup orientation="portrait" horizontalDpi="4294967292" verticalDpi="4294967292"/>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15"/>
  <sheetViews>
    <sheetView topLeftCell="A13" zoomScale="125" zoomScaleNormal="125" workbookViewId="0">
      <selection activeCell="K21" sqref="K21"/>
    </sheetView>
  </sheetViews>
  <sheetFormatPr baseColWidth="10" defaultColWidth="10.61328125" defaultRowHeight="12.5" x14ac:dyDescent="0.25"/>
  <cols>
    <col min="1" max="1" width="10.15234375" style="11" customWidth="1"/>
    <col min="2" max="2" width="14.61328125" style="11" customWidth="1"/>
    <col min="3" max="3" width="0.84375" style="62" customWidth="1"/>
    <col min="4" max="4" width="15.15234375" style="63" bestFit="1" customWidth="1"/>
    <col min="5" max="5" width="7.3828125" style="63" customWidth="1"/>
    <col min="6" max="6" width="1" style="62" customWidth="1"/>
    <col min="7" max="7" width="19.15234375" style="63" customWidth="1"/>
    <col min="8" max="8" width="10.84375" style="63" customWidth="1"/>
    <col min="9" max="9" width="1" style="62" customWidth="1"/>
    <col min="10" max="10" width="13.15234375" style="63" customWidth="1"/>
    <col min="11" max="12" width="21.84375" style="63" customWidth="1"/>
    <col min="13" max="13" width="14.61328125" style="63" bestFit="1" customWidth="1"/>
    <col min="14" max="14" width="13.84375" style="63" customWidth="1"/>
    <col min="15" max="15" width="1" style="62" customWidth="1"/>
    <col min="16" max="16" width="18.3828125" style="63" customWidth="1"/>
    <col min="17" max="17" width="17.84375" style="63" customWidth="1"/>
    <col min="18" max="18" width="11.3828125" style="63" customWidth="1"/>
    <col min="19" max="19" width="1" style="62" customWidth="1"/>
    <col min="20" max="16384" width="10.61328125" style="11"/>
  </cols>
  <sheetData>
    <row r="1" spans="1:22" s="22" customFormat="1" ht="29.15" customHeight="1" x14ac:dyDescent="0.3">
      <c r="A1" s="140" t="s">
        <v>48</v>
      </c>
      <c r="B1" s="140"/>
      <c r="C1" s="140"/>
      <c r="D1" s="140"/>
      <c r="E1" s="140"/>
      <c r="F1" s="23"/>
      <c r="G1" s="24"/>
      <c r="H1" s="23"/>
      <c r="I1" s="23"/>
      <c r="J1" s="25"/>
      <c r="K1" s="23"/>
      <c r="L1" s="23"/>
      <c r="M1" s="23"/>
      <c r="N1" s="23"/>
      <c r="O1" s="23"/>
      <c r="P1" s="25"/>
      <c r="Q1" s="23"/>
      <c r="R1" s="23"/>
      <c r="S1" s="23"/>
      <c r="T1" s="23"/>
      <c r="U1" s="23"/>
      <c r="V1" s="23"/>
    </row>
    <row r="2" spans="1:22" s="22" customFormat="1" ht="17.149999999999999" customHeight="1" x14ac:dyDescent="0.25">
      <c r="A2" s="193"/>
      <c r="B2" s="193"/>
      <c r="C2" s="73"/>
      <c r="D2" s="74"/>
      <c r="E2" s="23"/>
      <c r="F2" s="23"/>
      <c r="G2" s="24"/>
      <c r="H2" s="23"/>
      <c r="I2" s="23"/>
      <c r="J2" s="23"/>
      <c r="K2" s="23"/>
      <c r="L2" s="23"/>
      <c r="M2" s="23"/>
      <c r="N2" s="23"/>
      <c r="O2" s="23"/>
      <c r="P2" s="25"/>
      <c r="Q2" s="23"/>
      <c r="R2" s="23"/>
      <c r="S2" s="23"/>
      <c r="T2" s="23"/>
      <c r="U2" s="23"/>
      <c r="V2" s="23"/>
    </row>
    <row r="3" spans="1:22" s="17" customFormat="1" ht="18" x14ac:dyDescent="0.4">
      <c r="A3" s="192" t="s">
        <v>53</v>
      </c>
      <c r="B3" s="196" t="s">
        <v>0</v>
      </c>
      <c r="C3" s="21"/>
      <c r="D3" s="93" t="s">
        <v>1</v>
      </c>
      <c r="E3" s="90"/>
      <c r="F3" s="21"/>
      <c r="G3" s="94" t="s">
        <v>4</v>
      </c>
      <c r="H3" s="95"/>
      <c r="I3" s="96"/>
      <c r="J3" s="125" t="s">
        <v>109</v>
      </c>
      <c r="K3" s="126"/>
      <c r="L3" s="126"/>
      <c r="M3" s="127"/>
      <c r="N3" s="128"/>
      <c r="O3" s="129"/>
      <c r="P3" s="97" t="s">
        <v>2</v>
      </c>
      <c r="Q3" s="98"/>
      <c r="R3" s="98"/>
      <c r="S3" s="21"/>
      <c r="T3" s="197" t="s">
        <v>18</v>
      </c>
      <c r="U3" s="198"/>
      <c r="V3" s="199"/>
    </row>
    <row r="4" spans="1:22" s="79" customFormat="1" ht="15.5" x14ac:dyDescent="0.35">
      <c r="A4" s="115"/>
      <c r="B4" s="115"/>
      <c r="C4" s="14"/>
      <c r="D4" s="81"/>
      <c r="E4" s="81"/>
      <c r="F4" s="14"/>
      <c r="G4" s="82"/>
      <c r="H4" s="82"/>
      <c r="I4" s="130"/>
      <c r="J4" s="131"/>
      <c r="K4" s="131"/>
      <c r="L4" s="141"/>
      <c r="M4" s="131"/>
      <c r="N4" s="131"/>
      <c r="O4" s="132"/>
      <c r="P4" s="67"/>
      <c r="Q4" s="67"/>
      <c r="R4" s="67"/>
      <c r="S4" s="14"/>
      <c r="T4" s="38" t="s">
        <v>19</v>
      </c>
      <c r="U4" s="83"/>
      <c r="V4" s="83"/>
    </row>
    <row r="5" spans="1:22" s="80" customFormat="1" ht="30" customHeight="1" x14ac:dyDescent="0.35">
      <c r="A5" s="116" t="s">
        <v>3</v>
      </c>
      <c r="B5" s="116" t="s">
        <v>33</v>
      </c>
      <c r="C5" s="15"/>
      <c r="D5" s="84" t="s">
        <v>71</v>
      </c>
      <c r="E5" s="144" t="s">
        <v>72</v>
      </c>
      <c r="F5" s="15"/>
      <c r="G5" s="85" t="s">
        <v>73</v>
      </c>
      <c r="H5" s="85" t="s">
        <v>72</v>
      </c>
      <c r="I5" s="133"/>
      <c r="J5" s="134" t="s">
        <v>110</v>
      </c>
      <c r="K5" s="134" t="s">
        <v>74</v>
      </c>
      <c r="L5" s="142" t="s">
        <v>118</v>
      </c>
      <c r="M5" s="134" t="s">
        <v>99</v>
      </c>
      <c r="N5" s="134" t="s">
        <v>98</v>
      </c>
      <c r="O5" s="135"/>
      <c r="P5" s="86" t="s">
        <v>74</v>
      </c>
      <c r="Q5" s="86" t="s">
        <v>111</v>
      </c>
      <c r="R5" s="86" t="s">
        <v>98</v>
      </c>
      <c r="S5" s="15"/>
      <c r="T5" s="87"/>
      <c r="U5" s="87"/>
      <c r="V5" s="88"/>
    </row>
    <row r="6" spans="1:22" s="80" customFormat="1" ht="34" customHeight="1" x14ac:dyDescent="0.35">
      <c r="A6" s="117" t="s">
        <v>93</v>
      </c>
      <c r="B6" s="117" t="s">
        <v>94</v>
      </c>
      <c r="C6" s="89"/>
      <c r="D6" s="51"/>
      <c r="E6" s="119" t="s">
        <v>102</v>
      </c>
      <c r="F6" s="89"/>
      <c r="G6" s="52"/>
      <c r="H6" s="120" t="s">
        <v>102</v>
      </c>
      <c r="I6" s="136"/>
      <c r="J6" s="137" t="s">
        <v>112</v>
      </c>
      <c r="K6" s="137" t="s">
        <v>113</v>
      </c>
      <c r="L6" s="137" t="s">
        <v>119</v>
      </c>
      <c r="M6" s="137" t="s">
        <v>114</v>
      </c>
      <c r="N6" s="137" t="s">
        <v>115</v>
      </c>
      <c r="O6" s="138"/>
      <c r="P6" s="54" t="s">
        <v>116</v>
      </c>
      <c r="Q6" s="54" t="s">
        <v>117</v>
      </c>
      <c r="R6" s="54" t="s">
        <v>115</v>
      </c>
      <c r="S6" s="89"/>
      <c r="T6" s="19"/>
      <c r="U6" s="19"/>
      <c r="V6" s="20"/>
    </row>
    <row r="7" spans="1:22" x14ac:dyDescent="0.25">
      <c r="A7" s="167">
        <v>1</v>
      </c>
      <c r="B7" s="166" t="s">
        <v>187</v>
      </c>
      <c r="G7" s="63">
        <v>428</v>
      </c>
      <c r="H7" s="63" t="s">
        <v>211</v>
      </c>
      <c r="J7" s="169" t="s">
        <v>213</v>
      </c>
      <c r="K7" s="63" t="s">
        <v>212</v>
      </c>
      <c r="L7" s="168">
        <v>0.74507540000000005</v>
      </c>
      <c r="T7" s="63"/>
      <c r="U7" s="13"/>
      <c r="V7" s="13"/>
    </row>
    <row r="8" spans="1:22" x14ac:dyDescent="0.25">
      <c r="A8" s="167">
        <v>1</v>
      </c>
      <c r="B8" s="166" t="s">
        <v>189</v>
      </c>
      <c r="G8" s="63">
        <v>428</v>
      </c>
      <c r="H8" s="63" t="s">
        <v>211</v>
      </c>
      <c r="J8" s="170" t="s">
        <v>213</v>
      </c>
      <c r="K8" s="63" t="s">
        <v>212</v>
      </c>
      <c r="L8" s="170">
        <v>0.74507540000000005</v>
      </c>
      <c r="T8" s="63"/>
    </row>
    <row r="9" spans="1:22" x14ac:dyDescent="0.25">
      <c r="A9" s="167">
        <v>1</v>
      </c>
      <c r="B9" s="166" t="s">
        <v>191</v>
      </c>
      <c r="G9" s="63">
        <v>428</v>
      </c>
      <c r="H9" s="63" t="s">
        <v>211</v>
      </c>
      <c r="J9" s="170" t="s">
        <v>213</v>
      </c>
      <c r="K9" s="63" t="s">
        <v>212</v>
      </c>
      <c r="L9" s="170">
        <v>0.74507540000000005</v>
      </c>
      <c r="Q9" s="139"/>
      <c r="T9" s="63"/>
    </row>
    <row r="10" spans="1:22" x14ac:dyDescent="0.25">
      <c r="A10" s="167">
        <v>1</v>
      </c>
      <c r="B10" s="166" t="s">
        <v>193</v>
      </c>
      <c r="G10" s="63">
        <v>428</v>
      </c>
      <c r="H10" s="63" t="s">
        <v>211</v>
      </c>
      <c r="J10" s="170" t="s">
        <v>213</v>
      </c>
      <c r="K10" s="63" t="s">
        <v>212</v>
      </c>
      <c r="L10" s="170">
        <v>0.74507540000000005</v>
      </c>
      <c r="Q10" s="139"/>
      <c r="T10" s="63"/>
    </row>
    <row r="11" spans="1:22" x14ac:dyDescent="0.25">
      <c r="A11" s="167">
        <v>1</v>
      </c>
      <c r="B11" s="166" t="s">
        <v>195</v>
      </c>
      <c r="G11" s="63">
        <v>428</v>
      </c>
      <c r="H11" s="63" t="s">
        <v>211</v>
      </c>
      <c r="J11" s="170" t="s">
        <v>213</v>
      </c>
      <c r="K11" s="63" t="s">
        <v>212</v>
      </c>
      <c r="L11" s="170">
        <v>0.74507540000000005</v>
      </c>
    </row>
    <row r="12" spans="1:22" x14ac:dyDescent="0.25">
      <c r="A12" s="167">
        <v>2</v>
      </c>
      <c r="B12" s="11" t="s">
        <v>199</v>
      </c>
      <c r="G12" s="63">
        <v>887</v>
      </c>
      <c r="H12" s="63" t="s">
        <v>211</v>
      </c>
      <c r="J12" s="11" t="s">
        <v>215</v>
      </c>
      <c r="K12" s="63" t="s">
        <v>214</v>
      </c>
      <c r="L12" s="63">
        <v>0.92766999999999999</v>
      </c>
    </row>
    <row r="13" spans="1:22" x14ac:dyDescent="0.25">
      <c r="A13" s="167"/>
      <c r="J13" s="11"/>
    </row>
    <row r="14" spans="1:22" x14ac:dyDescent="0.25">
      <c r="J14" s="11"/>
    </row>
    <row r="15" spans="1:22" x14ac:dyDescent="0.25">
      <c r="J15" s="11"/>
    </row>
  </sheetData>
  <customSheetViews>
    <customSheetView guid="{2CFD7C4A-4E08-F84A-A0D6-1548564B7C42}">
      <selection activeCell="L11" sqref="L11"/>
      <pageMargins left="0.75" right="0.75" top="1" bottom="1" header="0.5" footer="0.5"/>
      <pageSetup orientation="portrait" horizontalDpi="4294967292" verticalDpi="4294967292"/>
      <headerFooter alignWithMargins="0"/>
    </customSheetView>
  </customSheetViews>
  <mergeCells count="3">
    <mergeCell ref="A3:B3"/>
    <mergeCell ref="A2:B2"/>
    <mergeCell ref="T3:V3"/>
  </mergeCells>
  <phoneticPr fontId="9" type="noConversion"/>
  <hyperlinks>
    <hyperlink ref="E5" r:id="rId1" location="units" xr:uid="{6AE4EEE2-1EBB-AB4C-B6AA-F9D0F069D8CF}"/>
  </hyperlinks>
  <pageMargins left="0.75" right="0.75" top="1" bottom="1" header="0.5" footer="0.5"/>
  <pageSetup orientation="portrait" horizontalDpi="4294967292" verticalDpi="4294967292"/>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7B4417-CCE8-4A9A-890D-12426496E591}">
  <dimension ref="A1:X95"/>
  <sheetViews>
    <sheetView topLeftCell="J1" workbookViewId="0">
      <selection activeCell="T36" sqref="T36"/>
    </sheetView>
  </sheetViews>
  <sheetFormatPr baseColWidth="10" defaultColWidth="9.23046875" defaultRowHeight="13.5" x14ac:dyDescent="0.3"/>
  <cols>
    <col min="11" max="11" width="13.23046875" customWidth="1"/>
    <col min="18" max="18" width="20.765625" customWidth="1"/>
    <col min="24" max="24" width="16.3828125" customWidth="1"/>
  </cols>
  <sheetData>
    <row r="1" spans="1:24" ht="15" thickTop="1" x14ac:dyDescent="0.3">
      <c r="B1" s="172" t="s">
        <v>232</v>
      </c>
      <c r="C1" s="173" t="s">
        <v>233</v>
      </c>
      <c r="D1" s="173" t="s">
        <v>234</v>
      </c>
      <c r="E1" s="173" t="s">
        <v>235</v>
      </c>
      <c r="F1" s="173" t="s">
        <v>236</v>
      </c>
      <c r="G1" s="173" t="s">
        <v>237</v>
      </c>
      <c r="H1" s="173" t="s">
        <v>238</v>
      </c>
      <c r="I1" s="173" t="s">
        <v>239</v>
      </c>
      <c r="J1" s="173" t="s">
        <v>240</v>
      </c>
      <c r="K1" s="174" t="s">
        <v>241</v>
      </c>
      <c r="L1" s="174"/>
      <c r="P1" s="172" t="s">
        <v>232</v>
      </c>
      <c r="Q1" s="173" t="s">
        <v>233</v>
      </c>
      <c r="R1" s="172" t="s">
        <v>235</v>
      </c>
      <c r="S1" s="173" t="s">
        <v>236</v>
      </c>
      <c r="T1" s="173" t="s">
        <v>237</v>
      </c>
      <c r="U1" s="173" t="s">
        <v>238</v>
      </c>
      <c r="V1" s="173" t="s">
        <v>239</v>
      </c>
      <c r="W1" s="173" t="s">
        <v>240</v>
      </c>
      <c r="X1" s="174" t="s">
        <v>242</v>
      </c>
    </row>
    <row r="2" spans="1:24" ht="14.5" x14ac:dyDescent="0.35">
      <c r="A2" t="s">
        <v>243</v>
      </c>
      <c r="O2" s="175" t="s">
        <v>244</v>
      </c>
    </row>
    <row r="3" spans="1:24" ht="14.5" x14ac:dyDescent="0.35">
      <c r="B3" s="175" t="s">
        <v>245</v>
      </c>
      <c r="P3" t="s">
        <v>149</v>
      </c>
      <c r="Q3">
        <v>20</v>
      </c>
      <c r="R3" t="s">
        <v>246</v>
      </c>
      <c r="S3">
        <v>-7.0000000000000007E-2</v>
      </c>
      <c r="T3">
        <v>-1.36</v>
      </c>
      <c r="U3">
        <v>7.0000000000000007E-2</v>
      </c>
      <c r="V3">
        <v>-0.15</v>
      </c>
      <c r="W3">
        <v>-0.22</v>
      </c>
      <c r="X3">
        <v>100</v>
      </c>
    </row>
    <row r="4" spans="1:24" x14ac:dyDescent="0.3">
      <c r="B4" t="s">
        <v>148</v>
      </c>
      <c r="C4">
        <v>5</v>
      </c>
      <c r="D4">
        <v>550</v>
      </c>
      <c r="F4">
        <v>-0.17</v>
      </c>
      <c r="G4">
        <v>0.06</v>
      </c>
      <c r="H4">
        <v>0.06</v>
      </c>
      <c r="I4">
        <v>-0.01</v>
      </c>
      <c r="J4">
        <v>0.05</v>
      </c>
      <c r="K4" s="176">
        <v>75.069999999999993</v>
      </c>
      <c r="P4" t="s">
        <v>149</v>
      </c>
      <c r="Q4">
        <v>20</v>
      </c>
      <c r="S4">
        <v>1.06</v>
      </c>
      <c r="T4">
        <v>0.49</v>
      </c>
      <c r="U4">
        <v>0.04</v>
      </c>
      <c r="V4">
        <v>-0.21</v>
      </c>
      <c r="W4">
        <v>-0.3</v>
      </c>
      <c r="X4">
        <v>98</v>
      </c>
    </row>
    <row r="5" spans="1:24" ht="14.5" x14ac:dyDescent="0.35">
      <c r="B5" s="175" t="s">
        <v>247</v>
      </c>
      <c r="F5">
        <v>0.27</v>
      </c>
      <c r="G5">
        <v>0.11</v>
      </c>
      <c r="H5">
        <v>-0.02</v>
      </c>
      <c r="I5">
        <v>-0.23</v>
      </c>
      <c r="J5">
        <v>-0.01</v>
      </c>
      <c r="K5" s="176"/>
      <c r="P5" t="s">
        <v>149</v>
      </c>
      <c r="Q5" t="s">
        <v>248</v>
      </c>
      <c r="S5">
        <v>0.77</v>
      </c>
      <c r="T5">
        <v>0.5</v>
      </c>
      <c r="U5">
        <v>-0.06</v>
      </c>
      <c r="V5">
        <v>-0.05</v>
      </c>
      <c r="W5">
        <v>0.26</v>
      </c>
      <c r="X5">
        <v>68</v>
      </c>
    </row>
    <row r="6" spans="1:24" ht="14.5" x14ac:dyDescent="0.35">
      <c r="B6" s="175" t="s">
        <v>247</v>
      </c>
      <c r="F6">
        <v>0.17</v>
      </c>
      <c r="G6">
        <v>-0.4</v>
      </c>
      <c r="H6">
        <v>0.01</v>
      </c>
      <c r="I6">
        <v>-0.05</v>
      </c>
      <c r="J6">
        <v>0.06</v>
      </c>
      <c r="K6" s="176"/>
      <c r="P6" s="175" t="s">
        <v>247</v>
      </c>
      <c r="S6">
        <v>0.6</v>
      </c>
      <c r="T6">
        <v>0.35</v>
      </c>
      <c r="U6">
        <v>-0.06</v>
      </c>
      <c r="V6">
        <v>0.11</v>
      </c>
      <c r="W6">
        <v>0.57999999999999996</v>
      </c>
    </row>
    <row r="7" spans="1:24" ht="14.5" x14ac:dyDescent="0.35">
      <c r="B7" t="s">
        <v>148</v>
      </c>
      <c r="C7">
        <v>5</v>
      </c>
      <c r="D7">
        <v>550</v>
      </c>
      <c r="F7">
        <v>0.23</v>
      </c>
      <c r="G7">
        <v>0.19</v>
      </c>
      <c r="H7">
        <v>0.01</v>
      </c>
      <c r="I7">
        <v>-7.0000000000000007E-2</v>
      </c>
      <c r="J7">
        <v>0.02</v>
      </c>
      <c r="K7" s="176">
        <v>96.1</v>
      </c>
      <c r="P7" s="175" t="s">
        <v>247</v>
      </c>
      <c r="S7">
        <v>0.82</v>
      </c>
      <c r="T7">
        <v>-0.19</v>
      </c>
      <c r="U7">
        <v>0.08</v>
      </c>
      <c r="V7">
        <v>0.01</v>
      </c>
      <c r="W7">
        <v>0.36</v>
      </c>
    </row>
    <row r="8" spans="1:24" ht="14.5" x14ac:dyDescent="0.35">
      <c r="B8" s="175" t="s">
        <v>247</v>
      </c>
      <c r="F8">
        <v>-0.05</v>
      </c>
      <c r="G8">
        <v>-0.08</v>
      </c>
      <c r="H8">
        <v>0.1</v>
      </c>
      <c r="I8">
        <v>-0.06</v>
      </c>
      <c r="J8">
        <v>-0.2</v>
      </c>
      <c r="K8" s="176"/>
      <c r="P8" t="s">
        <v>149</v>
      </c>
      <c r="Q8" t="s">
        <v>248</v>
      </c>
      <c r="S8">
        <v>0.16</v>
      </c>
      <c r="T8">
        <v>0.19</v>
      </c>
      <c r="U8">
        <v>-0.01</v>
      </c>
      <c r="V8">
        <v>0</v>
      </c>
      <c r="W8">
        <v>0.09</v>
      </c>
      <c r="X8">
        <v>100</v>
      </c>
    </row>
    <row r="9" spans="1:24" ht="14.5" x14ac:dyDescent="0.35">
      <c r="B9" s="175" t="s">
        <v>247</v>
      </c>
      <c r="F9" s="177">
        <v>-0.32619558464785925</v>
      </c>
      <c r="G9" s="177">
        <v>-0.20057378768978396</v>
      </c>
      <c r="H9" s="177">
        <v>3.2065750752430233E-2</v>
      </c>
      <c r="I9" s="177">
        <v>-5.7798487945737165E-2</v>
      </c>
      <c r="J9" s="177">
        <v>-9.5027945510306466E-2</v>
      </c>
      <c r="K9" s="176"/>
      <c r="P9" s="175" t="s">
        <v>247</v>
      </c>
      <c r="S9">
        <v>0.6</v>
      </c>
      <c r="T9">
        <v>0.15</v>
      </c>
      <c r="U9">
        <v>0.02</v>
      </c>
      <c r="V9">
        <v>-0.04</v>
      </c>
      <c r="W9">
        <v>-0.01</v>
      </c>
    </row>
    <row r="10" spans="1:24" ht="14.5" x14ac:dyDescent="0.35">
      <c r="B10" s="175" t="s">
        <v>247</v>
      </c>
      <c r="F10">
        <v>0.7</v>
      </c>
      <c r="G10">
        <v>-0.02</v>
      </c>
      <c r="H10">
        <v>0.06</v>
      </c>
      <c r="I10">
        <v>0.04</v>
      </c>
      <c r="J10">
        <v>0.1</v>
      </c>
      <c r="K10" s="176"/>
      <c r="P10" s="175" t="s">
        <v>247</v>
      </c>
      <c r="S10">
        <v>0.53</v>
      </c>
      <c r="T10">
        <v>0.05</v>
      </c>
      <c r="U10">
        <v>0.03</v>
      </c>
      <c r="V10">
        <v>-0.1</v>
      </c>
      <c r="W10">
        <v>-0.16</v>
      </c>
    </row>
    <row r="11" spans="1:24" ht="14.5" x14ac:dyDescent="0.35">
      <c r="B11" s="175" t="s">
        <v>247</v>
      </c>
      <c r="F11">
        <v>0.47</v>
      </c>
      <c r="G11">
        <v>-0.15</v>
      </c>
      <c r="H11">
        <v>0.01</v>
      </c>
      <c r="I11">
        <v>7.0000000000000007E-2</v>
      </c>
      <c r="J11">
        <v>0.16</v>
      </c>
      <c r="K11" s="176"/>
      <c r="P11" s="175" t="s">
        <v>247</v>
      </c>
      <c r="S11">
        <v>0.3</v>
      </c>
      <c r="T11">
        <v>0.04</v>
      </c>
      <c r="U11">
        <v>0.03</v>
      </c>
      <c r="V11">
        <v>0.01</v>
      </c>
      <c r="W11">
        <v>0.16</v>
      </c>
    </row>
    <row r="12" spans="1:24" ht="14.5" x14ac:dyDescent="0.35">
      <c r="B12" s="175" t="s">
        <v>247</v>
      </c>
      <c r="F12">
        <v>1.0900000000000001</v>
      </c>
      <c r="G12">
        <v>-0.01</v>
      </c>
      <c r="H12">
        <v>-0.03</v>
      </c>
      <c r="I12">
        <v>-0.05</v>
      </c>
      <c r="J12">
        <v>-0.12</v>
      </c>
      <c r="K12" s="176"/>
      <c r="P12" s="175" t="s">
        <v>247</v>
      </c>
      <c r="S12">
        <v>0.2</v>
      </c>
      <c r="T12">
        <v>-0.1</v>
      </c>
      <c r="U12">
        <v>0.03</v>
      </c>
      <c r="V12">
        <v>-0.02</v>
      </c>
      <c r="W12">
        <v>0.23</v>
      </c>
    </row>
    <row r="13" spans="1:24" x14ac:dyDescent="0.3">
      <c r="B13" t="s">
        <v>148</v>
      </c>
      <c r="C13">
        <v>5</v>
      </c>
      <c r="D13">
        <v>550</v>
      </c>
      <c r="F13">
        <v>-0.12</v>
      </c>
      <c r="G13">
        <v>0.19</v>
      </c>
      <c r="H13">
        <v>-0.17</v>
      </c>
      <c r="I13">
        <v>-0.12</v>
      </c>
      <c r="J13">
        <v>-0.26</v>
      </c>
      <c r="K13" s="176">
        <v>92</v>
      </c>
    </row>
    <row r="14" spans="1:24" ht="14.5" x14ac:dyDescent="0.35">
      <c r="B14" s="175" t="s">
        <v>247</v>
      </c>
      <c r="F14">
        <v>-0.14000000000000001</v>
      </c>
      <c r="G14">
        <v>-0.28000000000000003</v>
      </c>
      <c r="H14">
        <v>-0.03</v>
      </c>
      <c r="I14">
        <v>7.0000000000000007E-2</v>
      </c>
      <c r="J14">
        <v>0.15</v>
      </c>
      <c r="K14" s="176"/>
      <c r="P14" s="175" t="s">
        <v>249</v>
      </c>
      <c r="S14" s="178">
        <f>AVERAGE(S3:S12)</f>
        <v>0.497</v>
      </c>
      <c r="T14" s="178">
        <f>AVERAGE(T3:T12)</f>
        <v>1.1999999999999988E-2</v>
      </c>
      <c r="U14" s="178">
        <f>AVERAGE(U3:U12)</f>
        <v>1.7000000000000001E-2</v>
      </c>
      <c r="V14" s="178">
        <f>AVERAGE(V3:V12)</f>
        <v>-4.3999999999999997E-2</v>
      </c>
      <c r="W14" s="178">
        <f>AVERAGE(W3:W12)</f>
        <v>9.8999999999999991E-2</v>
      </c>
    </row>
    <row r="15" spans="1:24" ht="14.5" x14ac:dyDescent="0.35">
      <c r="B15" s="175" t="s">
        <v>247</v>
      </c>
      <c r="F15">
        <v>0.1</v>
      </c>
      <c r="G15">
        <v>-0.24</v>
      </c>
      <c r="H15">
        <v>-0.04</v>
      </c>
      <c r="I15">
        <v>0.04</v>
      </c>
      <c r="J15">
        <v>0.06</v>
      </c>
      <c r="K15" s="176"/>
      <c r="P15" s="175" t="s">
        <v>250</v>
      </c>
      <c r="S15" s="177">
        <f>2*_xlfn.STDEV.P(S3:S12)</f>
        <v>0.6573309668652465</v>
      </c>
      <c r="T15" s="177">
        <f>2*_xlfn.STDEV.P(T3:T12)</f>
        <v>1.0138165514529736</v>
      </c>
      <c r="U15" s="177">
        <f>2*_xlfn.STDEV.P(U3:U12)</f>
        <v>9.035485598461214E-2</v>
      </c>
      <c r="V15" s="177">
        <f>2*_xlfn.STDEV.P(V3:V12)</f>
        <v>0.17209299811439166</v>
      </c>
      <c r="W15" s="177">
        <f>2*_xlfn.STDEV.P(W3:W12)</f>
        <v>0.5239427449636076</v>
      </c>
    </row>
    <row r="16" spans="1:24" ht="14.5" x14ac:dyDescent="0.35">
      <c r="B16" t="s">
        <v>148</v>
      </c>
      <c r="C16">
        <v>5</v>
      </c>
      <c r="D16">
        <v>550</v>
      </c>
      <c r="F16">
        <v>0.22</v>
      </c>
      <c r="G16">
        <v>0.15</v>
      </c>
      <c r="H16" s="177">
        <v>-0.1</v>
      </c>
      <c r="I16" s="177">
        <v>0.1</v>
      </c>
      <c r="J16">
        <v>0.32</v>
      </c>
      <c r="K16" s="176">
        <v>78.099999999999994</v>
      </c>
      <c r="P16" s="175" t="s">
        <v>251</v>
      </c>
      <c r="S16" s="177">
        <f>_xlfn.CONFIDENCE.T(0.05,(STDEV(S3:S12)),COUNT(S3:S12))</f>
        <v>0.24783099250388121</v>
      </c>
      <c r="T16" s="177">
        <f>_xlfn.CONFIDENCE.T(0.05,(STDEV(T3:T12)),COUNT(T3:T12))</f>
        <v>0.38223539560545322</v>
      </c>
      <c r="U16" s="177">
        <f>_xlfn.CONFIDENCE.T(0.05,(STDEV(U3:U12)),COUNT(U3:U12))</f>
        <v>3.4066147443198441E-2</v>
      </c>
      <c r="V16" s="177">
        <f>_xlfn.CONFIDENCE.T(0.05,(STDEV(V3:V12)),COUNT(V3:V12))</f>
        <v>6.4883568058648172E-2</v>
      </c>
      <c r="W16" s="177">
        <f>_xlfn.CONFIDENCE.T(0.05,(STDEV(W3:W12)),COUNT(W3:W12))</f>
        <v>0.19754013890259636</v>
      </c>
    </row>
    <row r="17" spans="2:24" ht="14.5" x14ac:dyDescent="0.35">
      <c r="B17" s="175" t="s">
        <v>247</v>
      </c>
      <c r="F17">
        <v>0.25</v>
      </c>
      <c r="G17">
        <v>0.12</v>
      </c>
      <c r="H17">
        <v>-0.01</v>
      </c>
      <c r="I17">
        <v>0.1</v>
      </c>
      <c r="J17">
        <v>0.37</v>
      </c>
      <c r="K17" s="176"/>
    </row>
    <row r="18" spans="2:24" x14ac:dyDescent="0.3">
      <c r="B18" t="s">
        <v>148</v>
      </c>
      <c r="C18">
        <v>5</v>
      </c>
      <c r="D18">
        <v>550</v>
      </c>
      <c r="F18">
        <v>-0.21</v>
      </c>
      <c r="G18">
        <v>0.19</v>
      </c>
      <c r="H18">
        <v>-0.11</v>
      </c>
      <c r="I18">
        <v>-0.08</v>
      </c>
      <c r="J18">
        <v>-0.19</v>
      </c>
      <c r="K18" s="176">
        <v>83.1</v>
      </c>
    </row>
    <row r="19" spans="2:24" ht="14.5" x14ac:dyDescent="0.35">
      <c r="B19" s="175" t="s">
        <v>247</v>
      </c>
      <c r="F19">
        <v>-0.06</v>
      </c>
      <c r="G19">
        <v>0.12</v>
      </c>
      <c r="H19">
        <v>-0.06</v>
      </c>
      <c r="I19">
        <v>-0.01</v>
      </c>
      <c r="J19">
        <v>0.09</v>
      </c>
      <c r="K19" s="176"/>
      <c r="O19" s="175" t="s">
        <v>252</v>
      </c>
    </row>
    <row r="20" spans="2:24" ht="14.5" x14ac:dyDescent="0.35">
      <c r="B20" s="175" t="s">
        <v>247</v>
      </c>
      <c r="F20">
        <v>-0.34</v>
      </c>
      <c r="G20">
        <v>0</v>
      </c>
      <c r="H20">
        <v>-0.02</v>
      </c>
      <c r="I20">
        <v>-0.11</v>
      </c>
      <c r="J20">
        <v>-0.22</v>
      </c>
      <c r="K20" s="176"/>
      <c r="P20" t="s">
        <v>253</v>
      </c>
      <c r="Q20" t="s">
        <v>254</v>
      </c>
      <c r="R20" t="s">
        <v>255</v>
      </c>
      <c r="S20">
        <v>0.875</v>
      </c>
      <c r="T20">
        <v>2.2599999999999998</v>
      </c>
      <c r="U20">
        <v>0.04</v>
      </c>
      <c r="V20">
        <v>-0.21</v>
      </c>
      <c r="W20">
        <v>-0.09</v>
      </c>
    </row>
    <row r="21" spans="2:24" ht="14.5" x14ac:dyDescent="0.35">
      <c r="B21" s="175" t="s">
        <v>247</v>
      </c>
      <c r="F21">
        <v>-0.22</v>
      </c>
      <c r="G21">
        <v>-0.25</v>
      </c>
      <c r="H21">
        <v>-0.03</v>
      </c>
      <c r="I21">
        <v>-0.12</v>
      </c>
      <c r="J21">
        <v>-0.4</v>
      </c>
      <c r="K21" s="176"/>
      <c r="P21" t="s">
        <v>256</v>
      </c>
      <c r="Q21" t="s">
        <v>254</v>
      </c>
      <c r="S21">
        <v>2.95</v>
      </c>
      <c r="T21">
        <v>-0.09</v>
      </c>
      <c r="U21">
        <v>-0.02</v>
      </c>
      <c r="V21">
        <v>0.23</v>
      </c>
      <c r="W21">
        <v>0.64</v>
      </c>
      <c r="X21">
        <v>92</v>
      </c>
    </row>
    <row r="22" spans="2:24" ht="14.5" x14ac:dyDescent="0.35">
      <c r="B22" s="175" t="s">
        <v>247</v>
      </c>
      <c r="F22">
        <v>-0.18</v>
      </c>
      <c r="G22">
        <v>-0.04</v>
      </c>
      <c r="H22">
        <v>-0.04</v>
      </c>
      <c r="I22">
        <v>-0.03</v>
      </c>
      <c r="J22">
        <v>-0.04</v>
      </c>
      <c r="K22" s="176"/>
      <c r="P22" t="s">
        <v>253</v>
      </c>
      <c r="Q22" t="s">
        <v>254</v>
      </c>
      <c r="S22">
        <v>6.05</v>
      </c>
      <c r="T22">
        <v>0.23</v>
      </c>
      <c r="U22">
        <v>-0.05</v>
      </c>
      <c r="V22">
        <v>0.09</v>
      </c>
      <c r="W22">
        <v>0.3</v>
      </c>
    </row>
    <row r="23" spans="2:24" x14ac:dyDescent="0.3">
      <c r="B23" t="s">
        <v>148</v>
      </c>
      <c r="D23">
        <v>550</v>
      </c>
      <c r="F23">
        <v>0.14000000000000001</v>
      </c>
      <c r="G23">
        <v>-0.06</v>
      </c>
      <c r="H23">
        <v>-0.1</v>
      </c>
      <c r="I23">
        <v>-0.01</v>
      </c>
      <c r="J23">
        <v>-7.0000000000000007E-2</v>
      </c>
      <c r="K23" s="176" t="s">
        <v>257</v>
      </c>
    </row>
    <row r="24" spans="2:24" ht="14.5" x14ac:dyDescent="0.35">
      <c r="B24" s="175" t="s">
        <v>247</v>
      </c>
      <c r="F24">
        <v>0.04</v>
      </c>
      <c r="G24">
        <v>-0.26</v>
      </c>
      <c r="H24">
        <v>0.06</v>
      </c>
      <c r="I24">
        <v>0.05</v>
      </c>
      <c r="J24">
        <v>0.13</v>
      </c>
      <c r="K24" s="176"/>
      <c r="P24" t="s">
        <v>249</v>
      </c>
      <c r="S24" s="178">
        <f>AVERAGE(S20:S22)</f>
        <v>3.2916666666666665</v>
      </c>
      <c r="T24" s="178">
        <f>AVERAGE(T20:T22)</f>
        <v>0.79999999999999993</v>
      </c>
      <c r="U24" s="178">
        <f>AVERAGE(U20:U22)</f>
        <v>-0.01</v>
      </c>
      <c r="V24" s="178">
        <f>AVERAGE(V20:V22)</f>
        <v>3.6666666666666674E-2</v>
      </c>
      <c r="W24" s="178">
        <f>AVERAGE(W20:W22)</f>
        <v>0.28333333333333338</v>
      </c>
    </row>
    <row r="25" spans="2:24" x14ac:dyDescent="0.3">
      <c r="B25" t="s">
        <v>148</v>
      </c>
      <c r="D25">
        <v>550</v>
      </c>
      <c r="F25">
        <v>-0.03</v>
      </c>
      <c r="G25">
        <v>0.12</v>
      </c>
      <c r="H25">
        <v>-0.04</v>
      </c>
      <c r="I25">
        <v>0.09</v>
      </c>
      <c r="J25">
        <v>0.23</v>
      </c>
      <c r="K25" s="176">
        <v>73.099999999999994</v>
      </c>
      <c r="S25" s="177"/>
      <c r="T25" s="177"/>
      <c r="U25" s="177"/>
      <c r="V25" s="177"/>
      <c r="W25" s="177"/>
    </row>
    <row r="26" spans="2:24" ht="14.5" x14ac:dyDescent="0.35">
      <c r="B26" s="175" t="s">
        <v>247</v>
      </c>
      <c r="F26">
        <v>0.36</v>
      </c>
      <c r="G26">
        <v>-0.56000000000000005</v>
      </c>
      <c r="H26">
        <v>-0.09</v>
      </c>
      <c r="I26">
        <v>-0.01</v>
      </c>
      <c r="J26">
        <v>7.0000000000000007E-2</v>
      </c>
      <c r="K26" s="176"/>
      <c r="S26" s="177"/>
      <c r="T26" s="177"/>
      <c r="U26" s="177"/>
      <c r="V26" s="177"/>
      <c r="W26" s="177"/>
    </row>
    <row r="27" spans="2:24" ht="14.5" x14ac:dyDescent="0.35">
      <c r="B27" s="175" t="s">
        <v>247</v>
      </c>
      <c r="F27">
        <v>0.26</v>
      </c>
      <c r="G27">
        <v>-0.33</v>
      </c>
      <c r="H27">
        <v>-0.08</v>
      </c>
      <c r="I27">
        <v>0.06</v>
      </c>
      <c r="J27">
        <v>0.28999999999999998</v>
      </c>
      <c r="K27" s="176"/>
      <c r="O27" s="175" t="s">
        <v>258</v>
      </c>
    </row>
    <row r="28" spans="2:24" ht="14.5" x14ac:dyDescent="0.35">
      <c r="B28" s="175" t="s">
        <v>247</v>
      </c>
      <c r="F28">
        <v>-0.27</v>
      </c>
      <c r="G28">
        <v>-0.11</v>
      </c>
      <c r="H28">
        <v>0</v>
      </c>
      <c r="I28">
        <v>-0.13</v>
      </c>
      <c r="J28">
        <v>-0.36</v>
      </c>
      <c r="K28" s="176"/>
      <c r="P28" t="s">
        <v>150</v>
      </c>
      <c r="Q28" t="s">
        <v>248</v>
      </c>
      <c r="R28" t="s">
        <v>259</v>
      </c>
      <c r="S28">
        <v>1.1200000000000001</v>
      </c>
      <c r="T28">
        <v>0.31</v>
      </c>
      <c r="U28">
        <v>0.25</v>
      </c>
      <c r="V28">
        <v>0.08</v>
      </c>
      <c r="W28">
        <v>7.0000000000000007E-2</v>
      </c>
    </row>
    <row r="29" spans="2:24" ht="14.5" x14ac:dyDescent="0.35">
      <c r="B29" s="175" t="s">
        <v>247</v>
      </c>
      <c r="F29">
        <v>0.04</v>
      </c>
      <c r="G29">
        <v>-0.13</v>
      </c>
      <c r="H29">
        <v>-0.03</v>
      </c>
      <c r="I29">
        <v>-0.16</v>
      </c>
      <c r="J29">
        <v>-0.37</v>
      </c>
      <c r="K29" s="176"/>
      <c r="P29" t="s">
        <v>150</v>
      </c>
      <c r="Q29" t="s">
        <v>248</v>
      </c>
      <c r="S29">
        <v>2.1800000000000002</v>
      </c>
      <c r="T29">
        <v>0.04</v>
      </c>
      <c r="U29">
        <v>0.14000000000000001</v>
      </c>
      <c r="V29">
        <v>-0.13</v>
      </c>
      <c r="W29">
        <v>-0.08</v>
      </c>
    </row>
    <row r="30" spans="2:24" ht="14.5" x14ac:dyDescent="0.35">
      <c r="B30" t="s">
        <v>148</v>
      </c>
      <c r="D30">
        <v>550</v>
      </c>
      <c r="F30">
        <v>-0.01</v>
      </c>
      <c r="G30">
        <v>-0.17</v>
      </c>
      <c r="H30">
        <v>-0.17</v>
      </c>
      <c r="I30">
        <v>0.02</v>
      </c>
      <c r="J30">
        <v>0.19</v>
      </c>
      <c r="K30" s="176">
        <v>98.9</v>
      </c>
      <c r="P30" s="175" t="s">
        <v>247</v>
      </c>
      <c r="S30">
        <v>1.35</v>
      </c>
      <c r="T30">
        <v>0.42</v>
      </c>
      <c r="U30">
        <v>0.21</v>
      </c>
      <c r="V30">
        <v>0</v>
      </c>
      <c r="W30">
        <v>-0.01</v>
      </c>
      <c r="X30">
        <v>64</v>
      </c>
    </row>
    <row r="31" spans="2:24" ht="14.5" x14ac:dyDescent="0.35">
      <c r="B31" s="175" t="s">
        <v>247</v>
      </c>
      <c r="F31">
        <v>0.37</v>
      </c>
      <c r="G31">
        <v>-0.19</v>
      </c>
      <c r="H31">
        <v>-0.19</v>
      </c>
      <c r="I31">
        <v>-0.03</v>
      </c>
      <c r="J31">
        <v>0.12</v>
      </c>
      <c r="K31" s="176"/>
      <c r="X31">
        <v>62</v>
      </c>
    </row>
    <row r="32" spans="2:24" ht="14.5" x14ac:dyDescent="0.35">
      <c r="B32" s="175" t="s">
        <v>247</v>
      </c>
      <c r="F32">
        <v>0.37</v>
      </c>
      <c r="G32">
        <v>-0.08</v>
      </c>
      <c r="H32">
        <v>-0.01</v>
      </c>
      <c r="I32">
        <v>0.01</v>
      </c>
      <c r="J32">
        <v>0.19</v>
      </c>
      <c r="K32" s="176"/>
      <c r="P32" t="s">
        <v>249</v>
      </c>
      <c r="S32" s="178">
        <f>AVERAGE(S28:S30)</f>
        <v>1.55</v>
      </c>
      <c r="T32" s="178">
        <f>AVERAGE(T28:T30)</f>
        <v>0.25666666666666665</v>
      </c>
      <c r="U32" s="178">
        <f>AVERAGE(U28:U30)</f>
        <v>0.19999999999999998</v>
      </c>
      <c r="V32" s="178">
        <f>AVERAGE(V28:V30)</f>
        <v>-1.6666666666666666E-2</v>
      </c>
      <c r="W32" s="178">
        <f>AVERAGE(W28:W30)</f>
        <v>-6.6666666666666654E-3</v>
      </c>
    </row>
    <row r="33" spans="2:11" ht="14.5" x14ac:dyDescent="0.35">
      <c r="B33" s="175" t="s">
        <v>247</v>
      </c>
      <c r="F33">
        <v>0.36</v>
      </c>
      <c r="G33">
        <v>0.4</v>
      </c>
      <c r="H33">
        <v>-0.01</v>
      </c>
      <c r="I33">
        <v>0.11</v>
      </c>
      <c r="J33">
        <v>0.28999999999999998</v>
      </c>
      <c r="K33" s="176"/>
    </row>
    <row r="34" spans="2:11" ht="14.5" x14ac:dyDescent="0.35">
      <c r="B34" s="175" t="s">
        <v>247</v>
      </c>
      <c r="F34">
        <v>0.42</v>
      </c>
      <c r="G34">
        <v>0.28999999999999998</v>
      </c>
      <c r="H34">
        <v>-0.03</v>
      </c>
      <c r="I34">
        <v>-0.08</v>
      </c>
      <c r="J34">
        <v>0.21</v>
      </c>
      <c r="K34" s="176"/>
    </row>
    <row r="35" spans="2:11" ht="14.5" x14ac:dyDescent="0.35">
      <c r="B35" s="175" t="s">
        <v>247</v>
      </c>
      <c r="F35">
        <v>0.38</v>
      </c>
      <c r="G35">
        <v>0.57999999999999996</v>
      </c>
      <c r="H35">
        <v>-0.01</v>
      </c>
      <c r="I35">
        <v>0.13</v>
      </c>
      <c r="J35">
        <v>0.48</v>
      </c>
      <c r="K35" s="176"/>
    </row>
    <row r="36" spans="2:11" x14ac:dyDescent="0.3">
      <c r="B36" t="s">
        <v>148</v>
      </c>
      <c r="D36">
        <v>550</v>
      </c>
      <c r="F36">
        <v>0.16</v>
      </c>
      <c r="G36">
        <v>-0.14000000000000001</v>
      </c>
      <c r="H36">
        <v>-0.09</v>
      </c>
      <c r="I36">
        <v>-0.11</v>
      </c>
      <c r="J36">
        <v>-7.0000000000000007E-2</v>
      </c>
      <c r="K36" s="176">
        <v>87.8</v>
      </c>
    </row>
    <row r="37" spans="2:11" ht="14.5" x14ac:dyDescent="0.35">
      <c r="B37" s="175" t="s">
        <v>247</v>
      </c>
      <c r="F37">
        <v>0.18</v>
      </c>
      <c r="G37">
        <v>-0.17</v>
      </c>
      <c r="H37">
        <v>-0.17</v>
      </c>
      <c r="I37">
        <v>-0.12</v>
      </c>
      <c r="J37">
        <v>-0.01</v>
      </c>
    </row>
    <row r="38" spans="2:11" ht="14.5" x14ac:dyDescent="0.35">
      <c r="B38" s="175" t="s">
        <v>247</v>
      </c>
      <c r="F38">
        <v>0.08</v>
      </c>
      <c r="G38">
        <v>0.03</v>
      </c>
      <c r="H38">
        <v>0.03</v>
      </c>
      <c r="I38">
        <v>-0.02</v>
      </c>
      <c r="J38">
        <v>0.06</v>
      </c>
    </row>
    <row r="39" spans="2:11" x14ac:dyDescent="0.3">
      <c r="B39" t="s">
        <v>148</v>
      </c>
      <c r="D39">
        <v>550</v>
      </c>
      <c r="F39">
        <v>0.3</v>
      </c>
      <c r="G39">
        <v>0.1</v>
      </c>
      <c r="H39">
        <v>-0.05</v>
      </c>
      <c r="I39">
        <v>-0.13</v>
      </c>
      <c r="J39">
        <v>-0.13</v>
      </c>
      <c r="K39">
        <v>93</v>
      </c>
    </row>
    <row r="40" spans="2:11" ht="14.5" x14ac:dyDescent="0.35">
      <c r="B40" s="175" t="s">
        <v>247</v>
      </c>
      <c r="F40">
        <v>0.1</v>
      </c>
      <c r="G40">
        <v>0.15</v>
      </c>
      <c r="H40">
        <v>-0.09</v>
      </c>
      <c r="I40">
        <v>0.09</v>
      </c>
      <c r="J40">
        <v>0.18</v>
      </c>
    </row>
    <row r="41" spans="2:11" ht="14.5" x14ac:dyDescent="0.35">
      <c r="B41" s="175" t="s">
        <v>247</v>
      </c>
      <c r="F41">
        <v>0.39</v>
      </c>
      <c r="G41">
        <v>0.14000000000000001</v>
      </c>
      <c r="H41">
        <v>-0.06</v>
      </c>
      <c r="I41">
        <v>-0.05</v>
      </c>
      <c r="J41">
        <v>0.06</v>
      </c>
    </row>
    <row r="42" spans="2:11" ht="14.5" x14ac:dyDescent="0.35">
      <c r="B42" s="175" t="s">
        <v>247</v>
      </c>
      <c r="F42">
        <v>-0.41</v>
      </c>
      <c r="G42">
        <v>-0.72</v>
      </c>
      <c r="H42">
        <v>-0.17</v>
      </c>
      <c r="I42">
        <v>0.06</v>
      </c>
      <c r="J42">
        <v>0.38</v>
      </c>
    </row>
    <row r="43" spans="2:11" ht="14.5" x14ac:dyDescent="0.35">
      <c r="B43" s="175" t="s">
        <v>247</v>
      </c>
      <c r="F43">
        <v>1.19</v>
      </c>
      <c r="G43">
        <v>1.32</v>
      </c>
      <c r="H43">
        <v>0.01</v>
      </c>
      <c r="I43">
        <v>0.01</v>
      </c>
      <c r="J43">
        <v>0.56000000000000005</v>
      </c>
    </row>
    <row r="44" spans="2:11" ht="14.5" x14ac:dyDescent="0.35">
      <c r="B44" s="175" t="s">
        <v>247</v>
      </c>
      <c r="F44">
        <v>0.31</v>
      </c>
      <c r="G44">
        <v>-7.0000000000000007E-2</v>
      </c>
      <c r="H44">
        <v>-0.09</v>
      </c>
      <c r="I44">
        <v>-0.08</v>
      </c>
      <c r="J44">
        <v>-0.15</v>
      </c>
    </row>
    <row r="45" spans="2:11" ht="14.5" x14ac:dyDescent="0.35">
      <c r="B45" s="175" t="s">
        <v>247</v>
      </c>
      <c r="F45">
        <v>-0.06</v>
      </c>
      <c r="G45">
        <v>0.42</v>
      </c>
      <c r="H45">
        <v>0</v>
      </c>
      <c r="I45">
        <v>0.05</v>
      </c>
      <c r="J45">
        <v>0.03</v>
      </c>
    </row>
    <row r="46" spans="2:11" ht="14.5" x14ac:dyDescent="0.35">
      <c r="B46" s="175" t="s">
        <v>247</v>
      </c>
      <c r="F46">
        <v>0.04</v>
      </c>
      <c r="G46">
        <v>0.52</v>
      </c>
      <c r="H46">
        <v>-0.09</v>
      </c>
      <c r="I46">
        <v>-0.02</v>
      </c>
      <c r="J46">
        <v>-0.01</v>
      </c>
    </row>
    <row r="47" spans="2:11" ht="14.5" x14ac:dyDescent="0.35">
      <c r="B47" s="175" t="s">
        <v>247</v>
      </c>
      <c r="F47">
        <v>0.11</v>
      </c>
      <c r="G47">
        <v>0.25</v>
      </c>
      <c r="H47">
        <v>-0.06</v>
      </c>
      <c r="I47">
        <v>0.1</v>
      </c>
      <c r="J47">
        <v>0.22</v>
      </c>
    </row>
    <row r="48" spans="2:11" x14ac:dyDescent="0.3">
      <c r="B48" t="s">
        <v>148</v>
      </c>
      <c r="C48">
        <v>5</v>
      </c>
      <c r="D48">
        <v>550</v>
      </c>
      <c r="F48">
        <v>0.19</v>
      </c>
      <c r="G48">
        <v>-0.09</v>
      </c>
      <c r="H48">
        <v>0.05</v>
      </c>
      <c r="I48">
        <v>-0.14000000000000001</v>
      </c>
      <c r="J48">
        <v>-0.32</v>
      </c>
      <c r="K48">
        <v>64</v>
      </c>
    </row>
    <row r="49" spans="2:11" ht="14.5" x14ac:dyDescent="0.35">
      <c r="B49" s="175" t="s">
        <v>247</v>
      </c>
      <c r="F49">
        <v>0.28000000000000003</v>
      </c>
      <c r="G49">
        <v>-7.0000000000000007E-2</v>
      </c>
      <c r="H49">
        <v>-0.05</v>
      </c>
      <c r="I49">
        <v>-0.17</v>
      </c>
      <c r="J49">
        <v>-0.35</v>
      </c>
    </row>
    <row r="50" spans="2:11" ht="14.5" x14ac:dyDescent="0.35">
      <c r="B50" s="175" t="s">
        <v>247</v>
      </c>
      <c r="F50">
        <v>0.37</v>
      </c>
      <c r="G50">
        <v>-0.06</v>
      </c>
      <c r="H50">
        <v>-0.15</v>
      </c>
      <c r="I50">
        <v>-0.18</v>
      </c>
      <c r="J50">
        <v>-0.36</v>
      </c>
    </row>
    <row r="51" spans="2:11" x14ac:dyDescent="0.3">
      <c r="B51" t="s">
        <v>148</v>
      </c>
      <c r="C51">
        <v>5</v>
      </c>
      <c r="D51">
        <v>550</v>
      </c>
      <c r="F51">
        <v>0.44</v>
      </c>
      <c r="G51">
        <v>1.25</v>
      </c>
      <c r="H51">
        <v>0.05</v>
      </c>
      <c r="I51">
        <v>-7.0000000000000007E-2</v>
      </c>
      <c r="J51">
        <v>-0.01</v>
      </c>
      <c r="K51">
        <v>82</v>
      </c>
    </row>
    <row r="52" spans="2:11" ht="14.5" x14ac:dyDescent="0.35">
      <c r="B52" s="175" t="s">
        <v>247</v>
      </c>
      <c r="F52">
        <v>0.35</v>
      </c>
      <c r="G52">
        <v>0.98</v>
      </c>
      <c r="H52">
        <v>0.02</v>
      </c>
      <c r="I52">
        <v>0.02</v>
      </c>
      <c r="J52">
        <v>0.13</v>
      </c>
    </row>
    <row r="53" spans="2:11" ht="14.5" x14ac:dyDescent="0.35">
      <c r="B53" s="175" t="s">
        <v>247</v>
      </c>
      <c r="F53">
        <v>0.02</v>
      </c>
      <c r="G53">
        <v>1.1100000000000001</v>
      </c>
      <c r="H53">
        <v>0.02</v>
      </c>
      <c r="I53">
        <v>0.13</v>
      </c>
      <c r="J53">
        <v>0.23</v>
      </c>
    </row>
    <row r="54" spans="2:11" ht="14.5" x14ac:dyDescent="0.35">
      <c r="B54" s="175" t="s">
        <v>247</v>
      </c>
      <c r="F54">
        <v>0.23</v>
      </c>
      <c r="G54">
        <v>0.39</v>
      </c>
      <c r="H54">
        <v>-0.14000000000000001</v>
      </c>
      <c r="I54">
        <v>0.08</v>
      </c>
      <c r="J54">
        <v>0.19</v>
      </c>
    </row>
    <row r="55" spans="2:11" ht="14.5" x14ac:dyDescent="0.35">
      <c r="B55" s="175" t="s">
        <v>247</v>
      </c>
      <c r="F55">
        <v>-0.21</v>
      </c>
      <c r="G55">
        <v>-0.14000000000000001</v>
      </c>
      <c r="H55">
        <v>0.01</v>
      </c>
      <c r="I55">
        <v>0.1</v>
      </c>
      <c r="J55">
        <v>0.16</v>
      </c>
    </row>
    <row r="56" spans="2:11" ht="14.5" x14ac:dyDescent="0.35">
      <c r="B56" s="175" t="s">
        <v>247</v>
      </c>
      <c r="F56">
        <v>0</v>
      </c>
      <c r="G56">
        <v>0.01</v>
      </c>
      <c r="H56">
        <v>-0.04</v>
      </c>
      <c r="I56">
        <v>0</v>
      </c>
      <c r="J56">
        <v>0.19</v>
      </c>
    </row>
    <row r="57" spans="2:11" ht="14.5" x14ac:dyDescent="0.35">
      <c r="B57" s="175" t="s">
        <v>247</v>
      </c>
      <c r="F57">
        <v>-0.03</v>
      </c>
      <c r="G57">
        <v>0.3</v>
      </c>
      <c r="H57">
        <v>-0.01</v>
      </c>
      <c r="I57">
        <v>0.02</v>
      </c>
      <c r="J57">
        <v>0.21</v>
      </c>
    </row>
    <row r="58" spans="2:11" ht="14.5" x14ac:dyDescent="0.35">
      <c r="B58" s="175" t="s">
        <v>247</v>
      </c>
      <c r="F58">
        <v>0.09</v>
      </c>
      <c r="G58">
        <v>-0.31</v>
      </c>
      <c r="H58">
        <v>-0.06</v>
      </c>
      <c r="I58">
        <v>-0.11</v>
      </c>
      <c r="J58">
        <v>-0.19</v>
      </c>
    </row>
    <row r="59" spans="2:11" ht="14.5" x14ac:dyDescent="0.35">
      <c r="B59" s="175" t="s">
        <v>247</v>
      </c>
      <c r="F59">
        <v>0.26</v>
      </c>
      <c r="G59">
        <v>-0.24</v>
      </c>
      <c r="H59">
        <v>0</v>
      </c>
      <c r="I59">
        <v>0.03</v>
      </c>
      <c r="J59">
        <v>0.18</v>
      </c>
    </row>
    <row r="60" spans="2:11" ht="14.5" x14ac:dyDescent="0.35">
      <c r="B60" s="175" t="s">
        <v>247</v>
      </c>
      <c r="F60">
        <v>-0.04</v>
      </c>
      <c r="G60">
        <v>0.47</v>
      </c>
      <c r="H60">
        <v>0.04</v>
      </c>
      <c r="I60">
        <v>0.01</v>
      </c>
      <c r="J60">
        <v>0.32</v>
      </c>
    </row>
    <row r="61" spans="2:11" ht="14.5" x14ac:dyDescent="0.35">
      <c r="B61" s="175" t="s">
        <v>247</v>
      </c>
      <c r="F61">
        <v>0.23</v>
      </c>
      <c r="G61">
        <v>0.09</v>
      </c>
      <c r="H61">
        <v>0.04</v>
      </c>
      <c r="I61">
        <v>0.12</v>
      </c>
      <c r="J61">
        <v>0.25</v>
      </c>
    </row>
    <row r="62" spans="2:11" ht="14.5" x14ac:dyDescent="0.35">
      <c r="B62" s="175" t="s">
        <v>247</v>
      </c>
      <c r="F62">
        <v>0.24</v>
      </c>
      <c r="G62">
        <v>0.35</v>
      </c>
      <c r="H62">
        <v>-0.06</v>
      </c>
      <c r="I62">
        <v>-0.01</v>
      </c>
      <c r="J62">
        <v>7.0000000000000007E-2</v>
      </c>
    </row>
    <row r="63" spans="2:11" x14ac:dyDescent="0.3">
      <c r="B63" t="s">
        <v>148</v>
      </c>
      <c r="C63">
        <v>5</v>
      </c>
      <c r="D63">
        <v>550</v>
      </c>
      <c r="F63">
        <v>0.22</v>
      </c>
      <c r="G63">
        <v>0.24</v>
      </c>
      <c r="H63">
        <v>-0.05</v>
      </c>
      <c r="I63">
        <v>-0.03</v>
      </c>
      <c r="J63">
        <v>0.06</v>
      </c>
      <c r="K63">
        <v>91</v>
      </c>
    </row>
    <row r="64" spans="2:11" ht="14.5" x14ac:dyDescent="0.35">
      <c r="B64" s="175" t="s">
        <v>247</v>
      </c>
      <c r="F64">
        <v>0.15</v>
      </c>
      <c r="G64">
        <v>0.08</v>
      </c>
      <c r="H64">
        <v>-0.06</v>
      </c>
      <c r="I64">
        <v>-0.04</v>
      </c>
      <c r="J64">
        <v>-0.04</v>
      </c>
    </row>
    <row r="65" spans="2:10" ht="14.5" x14ac:dyDescent="0.35">
      <c r="B65" s="175" t="s">
        <v>247</v>
      </c>
      <c r="F65">
        <v>0.14000000000000001</v>
      </c>
      <c r="G65">
        <v>-0.05</v>
      </c>
      <c r="H65">
        <v>-0.03</v>
      </c>
      <c r="I65">
        <v>0.08</v>
      </c>
      <c r="J65">
        <v>0.45</v>
      </c>
    </row>
    <row r="66" spans="2:10" ht="14.5" x14ac:dyDescent="0.35">
      <c r="B66" s="175" t="s">
        <v>247</v>
      </c>
      <c r="F66">
        <v>0.04</v>
      </c>
      <c r="G66">
        <v>0.09</v>
      </c>
      <c r="H66">
        <v>0.02</v>
      </c>
      <c r="I66">
        <v>0.16</v>
      </c>
      <c r="J66">
        <v>0.36</v>
      </c>
    </row>
    <row r="67" spans="2:10" ht="14.5" x14ac:dyDescent="0.35">
      <c r="B67" s="175" t="s">
        <v>247</v>
      </c>
      <c r="F67">
        <v>-7.0000000000000007E-2</v>
      </c>
      <c r="G67">
        <v>0.49</v>
      </c>
      <c r="H67">
        <v>-0.03</v>
      </c>
      <c r="I67">
        <v>0.01</v>
      </c>
      <c r="J67">
        <v>0.08</v>
      </c>
    </row>
    <row r="68" spans="2:10" ht="14.5" x14ac:dyDescent="0.35">
      <c r="B68" s="175" t="s">
        <v>247</v>
      </c>
      <c r="F68">
        <v>0.39</v>
      </c>
      <c r="G68">
        <v>-0.11</v>
      </c>
      <c r="H68">
        <v>-0.06</v>
      </c>
      <c r="I68">
        <v>-0.02</v>
      </c>
      <c r="J68">
        <v>0.13</v>
      </c>
    </row>
    <row r="69" spans="2:10" ht="14.5" x14ac:dyDescent="0.35">
      <c r="B69" s="175" t="s">
        <v>247</v>
      </c>
      <c r="F69">
        <v>0.1</v>
      </c>
      <c r="G69">
        <v>-0.11</v>
      </c>
      <c r="H69">
        <v>-0.05</v>
      </c>
      <c r="I69">
        <v>0.02</v>
      </c>
      <c r="J69">
        <v>0.26</v>
      </c>
    </row>
    <row r="70" spans="2:10" ht="14.5" x14ac:dyDescent="0.35">
      <c r="B70" s="175" t="s">
        <v>247</v>
      </c>
      <c r="F70">
        <v>0.01</v>
      </c>
      <c r="G70">
        <v>-0.06</v>
      </c>
      <c r="H70">
        <v>-7.0000000000000007E-2</v>
      </c>
      <c r="I70">
        <v>-0.06</v>
      </c>
      <c r="J70">
        <v>0.05</v>
      </c>
    </row>
    <row r="71" spans="2:10" ht="14.5" x14ac:dyDescent="0.35">
      <c r="B71" s="175" t="s">
        <v>247</v>
      </c>
      <c r="F71">
        <v>0.06</v>
      </c>
      <c r="G71">
        <v>-0.34</v>
      </c>
      <c r="H71">
        <v>-0.09</v>
      </c>
      <c r="I71">
        <v>0.03</v>
      </c>
      <c r="J71">
        <v>0.24</v>
      </c>
    </row>
    <row r="72" spans="2:10" ht="14.5" x14ac:dyDescent="0.35">
      <c r="B72" s="175" t="s">
        <v>247</v>
      </c>
      <c r="F72">
        <v>0.04</v>
      </c>
      <c r="G72">
        <v>0.48</v>
      </c>
      <c r="H72">
        <v>-0.03</v>
      </c>
      <c r="I72">
        <v>-7.0000000000000007E-2</v>
      </c>
      <c r="J72">
        <v>0.11</v>
      </c>
    </row>
    <row r="73" spans="2:10" ht="14.5" x14ac:dyDescent="0.35">
      <c r="B73" s="175" t="s">
        <v>247</v>
      </c>
      <c r="F73">
        <v>0.2</v>
      </c>
      <c r="G73">
        <v>-0.42</v>
      </c>
      <c r="H73">
        <v>-0.08</v>
      </c>
      <c r="I73">
        <v>-0.06</v>
      </c>
      <c r="J73">
        <v>0.01</v>
      </c>
    </row>
    <row r="74" spans="2:10" ht="14.5" x14ac:dyDescent="0.35">
      <c r="B74" s="175" t="s">
        <v>247</v>
      </c>
      <c r="F74">
        <v>-0.05</v>
      </c>
      <c r="G74">
        <v>0.11</v>
      </c>
      <c r="H74">
        <v>-0.08</v>
      </c>
      <c r="I74">
        <v>0.09</v>
      </c>
      <c r="J74">
        <v>0.15</v>
      </c>
    </row>
    <row r="75" spans="2:10" ht="14.5" x14ac:dyDescent="0.35">
      <c r="B75" s="175" t="s">
        <v>247</v>
      </c>
      <c r="F75">
        <v>0.1</v>
      </c>
      <c r="G75">
        <v>-0.76</v>
      </c>
      <c r="H75">
        <v>-0.13</v>
      </c>
      <c r="I75">
        <v>0.16</v>
      </c>
      <c r="J75">
        <v>0.27</v>
      </c>
    </row>
    <row r="77" spans="2:10" ht="14.5" x14ac:dyDescent="0.35">
      <c r="B77" s="179" t="s">
        <v>249</v>
      </c>
      <c r="C77" s="180"/>
      <c r="D77" s="180"/>
      <c r="E77" s="180"/>
      <c r="F77" s="181">
        <f>AVERAGE(F4:F75)</f>
        <v>0.14241395021322417</v>
      </c>
      <c r="G77" s="181">
        <f>AVERAGE(G4:G75)</f>
        <v>6.2075364059864122E-2</v>
      </c>
      <c r="H77" s="181">
        <f>AVERAGE(H4:H75)</f>
        <v>-4.0665753461771793E-2</v>
      </c>
      <c r="I77" s="181">
        <f>AVERAGE(I4:I75)</f>
        <v>-8.9972012214685725E-3</v>
      </c>
      <c r="J77" s="181">
        <f>AVERAGE(J4:J75)</f>
        <v>7.2152389645690207E-2</v>
      </c>
    </row>
    <row r="78" spans="2:10" ht="14.5" x14ac:dyDescent="0.35">
      <c r="B78" s="175" t="s">
        <v>250</v>
      </c>
      <c r="F78" s="177">
        <f>2*STDEV(F4:F75)</f>
        <v>0.54812966328346835</v>
      </c>
      <c r="G78" s="177">
        <f>2*STDEV(G4:G75)</f>
        <v>0.76494641568904287</v>
      </c>
      <c r="H78" s="177">
        <f>2*STDEV(H4:H75)</f>
        <v>0.12540897827982989</v>
      </c>
      <c r="I78" s="177">
        <f>2*STDEV(I4:I75)</f>
        <v>0.17538887045516366</v>
      </c>
      <c r="J78" s="177">
        <f>2*STDEV(J4:J75)</f>
        <v>0.42361959167836033</v>
      </c>
    </row>
    <row r="79" spans="2:10" ht="14.5" x14ac:dyDescent="0.35">
      <c r="B79" s="175" t="s">
        <v>260</v>
      </c>
      <c r="F79" s="177">
        <f>_xlfn.CONFIDENCE.T(0.05,(STDEV(F4:F75)),COUNT(F4:F75))</f>
        <v>6.4402078058466483E-2</v>
      </c>
      <c r="G79" s="177">
        <f>_xlfn.CONFIDENCE.T(0.05,(STDEV(G4:G75)),COUNT(G4:G75))</f>
        <v>8.9876797542103939E-2</v>
      </c>
      <c r="H79" s="177">
        <f>_xlfn.CONFIDENCE.T(0.05,(STDEV(H4:H75)),COUNT(H4:H75))</f>
        <v>1.473483255773602E-2</v>
      </c>
      <c r="I79" s="177">
        <f>_xlfn.CONFIDENCE.T(0.05,(STDEV(I4:I75)),COUNT(I4:I75))</f>
        <v>2.0607181990437602E-2</v>
      </c>
      <c r="J79" s="177">
        <f>_xlfn.CONFIDENCE.T(0.05,(STDEV(J4:J75)),COUNT(J4:J75))</f>
        <v>4.9772861857061049E-2</v>
      </c>
    </row>
    <row r="85" spans="1:19" x14ac:dyDescent="0.3">
      <c r="A85" t="s">
        <v>261</v>
      </c>
    </row>
    <row r="92" spans="1:19" x14ac:dyDescent="0.3">
      <c r="P92" s="182"/>
      <c r="Q92" s="182"/>
      <c r="R92" s="182"/>
      <c r="S92" s="182"/>
    </row>
    <row r="93" spans="1:19" x14ac:dyDescent="0.3">
      <c r="P93" s="177"/>
      <c r="Q93" s="177"/>
      <c r="R93" s="177"/>
      <c r="S93" s="177"/>
    </row>
    <row r="94" spans="1:19" x14ac:dyDescent="0.3">
      <c r="P94" s="177"/>
      <c r="Q94" s="177"/>
      <c r="R94" s="177"/>
      <c r="S94" s="177"/>
    </row>
    <row r="95" spans="1:19" x14ac:dyDescent="0.3">
      <c r="P95" s="177"/>
      <c r="Q95" s="177"/>
      <c r="R95" s="177"/>
      <c r="S95" s="17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6</vt:i4>
      </vt:variant>
    </vt:vector>
  </HeadingPairs>
  <TitlesOfParts>
    <vt:vector size="6" baseType="lpstr">
      <vt:lpstr>1 Data Source</vt:lpstr>
      <vt:lpstr>2 Samples</vt:lpstr>
      <vt:lpstr>3 Data</vt:lpstr>
      <vt:lpstr>4 Primary Analytical Metadata</vt:lpstr>
      <vt:lpstr>5 Method-specific Metadata</vt:lpstr>
      <vt:lpstr>Reference material, replicates </vt:lpstr>
    </vt:vector>
  </TitlesOfParts>
  <Company>Columbia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Kerstin Lehnert</dc:creator>
  <cp:lastModifiedBy>Kirsten Elger</cp:lastModifiedBy>
  <cp:lastPrinted>2011-04-05T17:51:21Z</cp:lastPrinted>
  <dcterms:created xsi:type="dcterms:W3CDTF">2007-07-03T13:55:10Z</dcterms:created>
  <dcterms:modified xsi:type="dcterms:W3CDTF">2025-06-02T07:16:56Z</dcterms:modified>
</cp:coreProperties>
</file>