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rzv214c.gfz-potsdam.de\datapub\0_FID\2024-021_Laura-Krone\"/>
    </mc:Choice>
  </mc:AlternateContent>
  <xr:revisionPtr revIDLastSave="0" documentId="8_{AFCE4B69-54D6-4515-A7F8-012F9BA89C34}" xr6:coauthVersionLast="36" xr6:coauthVersionMax="36" xr10:uidLastSave="{00000000-0000-0000-0000-000000000000}"/>
  <bookViews>
    <workbookView xWindow="0" yWindow="0" windowWidth="19200" windowHeight="7550" firstSheet="3" activeTab="6" xr2:uid="{22C108B5-AE05-DF4D-B413-91C4045CEC42}"/>
  </bookViews>
  <sheets>
    <sheet name="content" sheetId="4" r:id="rId1"/>
    <sheet name="S1-In-situ-surface " sheetId="1" r:id="rId2"/>
    <sheet name="S2_9Be-parent" sheetId="6" r:id="rId3"/>
    <sheet name="S3_Meteoric-surface" sheetId="2" r:id="rId4"/>
    <sheet name="S4_Meteoric-depth-profile" sheetId="3" r:id="rId5"/>
    <sheet name="S5_Depositional-flux-calc" sheetId="7" r:id="rId6"/>
    <sheet name="S6_pH" sheetId="9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6" i="1" l="1"/>
  <c r="H21" i="6"/>
  <c r="H62" i="6"/>
  <c r="H61" i="6"/>
  <c r="E62" i="6"/>
  <c r="E61" i="6"/>
  <c r="H50" i="6"/>
  <c r="H49" i="6"/>
  <c r="E50" i="6"/>
  <c r="E49" i="6"/>
  <c r="H34" i="6"/>
  <c r="H33" i="6"/>
  <c r="E34" i="6"/>
  <c r="E33" i="6"/>
  <c r="H22" i="6"/>
  <c r="E22" i="6"/>
  <c r="E21" i="6"/>
  <c r="H69" i="6"/>
  <c r="H68" i="6"/>
  <c r="E69" i="6"/>
  <c r="E68" i="6"/>
  <c r="G24" i="6"/>
  <c r="G25" i="6"/>
  <c r="G26" i="6"/>
  <c r="G27" i="6"/>
  <c r="G28" i="6"/>
  <c r="G29" i="6"/>
  <c r="G30" i="6"/>
  <c r="G31" i="6"/>
  <c r="G32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51" i="6"/>
  <c r="G52" i="6"/>
  <c r="G53" i="6"/>
  <c r="G54" i="6"/>
  <c r="G55" i="6"/>
  <c r="G56" i="6"/>
  <c r="G57" i="6"/>
  <c r="G58" i="6"/>
  <c r="G59" i="6"/>
  <c r="G60" i="6"/>
  <c r="G16" i="6"/>
  <c r="G17" i="6"/>
  <c r="G18" i="6"/>
  <c r="G19" i="6"/>
  <c r="G20" i="6"/>
  <c r="G63" i="6"/>
  <c r="G64" i="6"/>
  <c r="G66" i="6"/>
  <c r="G67" i="6"/>
  <c r="G65" i="6"/>
  <c r="G23" i="6"/>
  <c r="S46" i="1" l="1"/>
  <c r="S41" i="1"/>
  <c r="S36" i="1"/>
  <c r="S30" i="1"/>
  <c r="Q46" i="1"/>
  <c r="Q41" i="1"/>
  <c r="Q36" i="1"/>
  <c r="Q30" i="1"/>
  <c r="AD32" i="2"/>
  <c r="AB32" i="2"/>
  <c r="K32" i="2"/>
  <c r="L32" i="2"/>
  <c r="N32" i="2"/>
  <c r="R32" i="2"/>
  <c r="T32" i="2"/>
  <c r="U32" i="2"/>
  <c r="W32" i="2"/>
  <c r="I32" i="2"/>
  <c r="V41" i="1" l="1"/>
  <c r="V46" i="1"/>
  <c r="T46" i="1"/>
  <c r="T41" i="1"/>
  <c r="T36" i="1"/>
  <c r="V30" i="1"/>
  <c r="T30" i="1"/>
  <c r="P30" i="1"/>
  <c r="N30" i="1"/>
</calcChain>
</file>

<file path=xl/sharedStrings.xml><?xml version="1.0" encoding="utf-8"?>
<sst xmlns="http://schemas.openxmlformats.org/spreadsheetml/2006/main" count="1456" uniqueCount="507">
  <si>
    <t>sample name</t>
  </si>
  <si>
    <t>IGSN</t>
  </si>
  <si>
    <t>latitude</t>
  </si>
  <si>
    <t>longitude</t>
  </si>
  <si>
    <t>altitude</t>
  </si>
  <si>
    <t>sample depth</t>
  </si>
  <si>
    <t>density</t>
  </si>
  <si>
    <t>quartz mass</t>
  </si>
  <si>
    <t>m.a.s.l.</t>
  </si>
  <si>
    <t>cm</t>
  </si>
  <si>
    <t>g</t>
  </si>
  <si>
    <t>mg</t>
  </si>
  <si>
    <t>ES11/19-PdA-S1-Q</t>
  </si>
  <si>
    <t>GFLVK00QM</t>
  </si>
  <si>
    <t>ES11/19-PdA-S2-Q</t>
  </si>
  <si>
    <t>GFLVK00QN</t>
  </si>
  <si>
    <t>ES11/19-PdA-S3-Q</t>
  </si>
  <si>
    <t>GFLVK00QP</t>
  </si>
  <si>
    <t>average</t>
  </si>
  <si>
    <t>ES03/19-SG-N1-Q1</t>
  </si>
  <si>
    <t>GFLVK00CD</t>
  </si>
  <si>
    <t>ES03/19-SG-N1-Q2</t>
  </si>
  <si>
    <t>GFLVK00CE</t>
  </si>
  <si>
    <t>ES03/19-SG-N2-Q</t>
  </si>
  <si>
    <t>GFLVK00CF</t>
  </si>
  <si>
    <t>ES03/19-SG-N3-Q</t>
  </si>
  <si>
    <t>GFLVK00CG</t>
  </si>
  <si>
    <t>GFLVK00Q5</t>
  </si>
  <si>
    <t>GFLVK00QB</t>
  </si>
  <si>
    <t>GFLVK00QD</t>
  </si>
  <si>
    <t>GFLVK00QL</t>
  </si>
  <si>
    <t>GFLVK00QJ</t>
  </si>
  <si>
    <t>GFLVK00QK</t>
  </si>
  <si>
    <t>ES02/20-LC-S1-Q</t>
  </si>
  <si>
    <t>ES02/20-LC-S2-Q</t>
  </si>
  <si>
    <t>ES02/20-LC-S3-Q</t>
  </si>
  <si>
    <t>ES02/20-NA-S1-Q</t>
  </si>
  <si>
    <t>ES02/20-NA-S3-Q</t>
  </si>
  <si>
    <t>ES02/20-NA-S4-Q</t>
  </si>
  <si>
    <t xml:space="preserve">CDF </t>
  </si>
  <si>
    <r>
      <t>atoms g</t>
    </r>
    <r>
      <rPr>
        <vertAlign val="superscript"/>
        <sz val="11"/>
        <color theme="1"/>
        <rFont val="Calibri (Body)"/>
      </rPr>
      <t>-1</t>
    </r>
  </si>
  <si>
    <r>
      <t>atoms atoms</t>
    </r>
    <r>
      <rPr>
        <vertAlign val="superscript"/>
        <sz val="11"/>
        <color theme="1"/>
        <rFont val="Calibri (Body)"/>
      </rPr>
      <t>-1</t>
    </r>
  </si>
  <si>
    <r>
      <t>g cm</t>
    </r>
    <r>
      <rPr>
        <vertAlign val="superscript"/>
        <sz val="11"/>
        <color theme="1"/>
        <rFont val="Calibri (Body)"/>
      </rPr>
      <t>-3</t>
    </r>
  </si>
  <si>
    <t>Chemical weathering rate</t>
  </si>
  <si>
    <t>Physical erosion rate</t>
  </si>
  <si>
    <r>
      <t>t km</t>
    </r>
    <r>
      <rPr>
        <vertAlign val="superscript"/>
        <sz val="11"/>
        <color rgb="FF000000"/>
        <rFont val="Calibri (Body)"/>
      </rPr>
      <t>-2</t>
    </r>
    <r>
      <rPr>
        <sz val="11"/>
        <color rgb="FF000000"/>
        <rFont val="Calibri"/>
        <family val="2"/>
        <scheme val="minor"/>
      </rPr>
      <t xml:space="preserve"> yr</t>
    </r>
    <r>
      <rPr>
        <vertAlign val="superscript"/>
        <sz val="11"/>
        <color rgb="FF000000"/>
        <rFont val="Calibri (Body)"/>
      </rPr>
      <t>-1</t>
    </r>
  </si>
  <si>
    <r>
      <rPr>
        <b/>
        <sz val="14"/>
        <color theme="1"/>
        <rFont val="Calibri (Body)"/>
      </rPr>
      <t>(</t>
    </r>
    <r>
      <rPr>
        <b/>
        <vertAlign val="superscript"/>
        <sz val="14"/>
        <color theme="1"/>
        <rFont val="Calibri (Body)"/>
      </rPr>
      <t>10</t>
    </r>
    <r>
      <rPr>
        <b/>
        <sz val="14"/>
        <color theme="1"/>
        <rFont val="Calibri"/>
        <family val="2"/>
        <scheme val="minor"/>
      </rPr>
      <t>Be/</t>
    </r>
    <r>
      <rPr>
        <b/>
        <vertAlign val="superscript"/>
        <sz val="14"/>
        <color theme="1"/>
        <rFont val="Calibri (Body)"/>
      </rPr>
      <t>9</t>
    </r>
    <r>
      <rPr>
        <b/>
        <sz val="14"/>
        <color theme="1"/>
        <rFont val="Calibri"/>
        <family val="2"/>
        <scheme val="minor"/>
      </rPr>
      <t>Be)</t>
    </r>
  </si>
  <si>
    <r>
      <rPr>
        <b/>
        <vertAlign val="superscript"/>
        <sz val="14"/>
        <color theme="1"/>
        <rFont val="Calibri (Body)"/>
      </rPr>
      <t>9</t>
    </r>
    <r>
      <rPr>
        <b/>
        <sz val="14"/>
        <color theme="1"/>
        <rFont val="Calibri"/>
        <family val="2"/>
        <scheme val="minor"/>
      </rPr>
      <t>Be carrier mass</t>
    </r>
  </si>
  <si>
    <t>sample interval</t>
  </si>
  <si>
    <t>ES11/19-PdA-N1-1-WS1-GC1</t>
  </si>
  <si>
    <t>ES03/19-SG-S1-0-5</t>
  </si>
  <si>
    <t>ES02/20-LC-S1-0-5</t>
  </si>
  <si>
    <t>ES02/20-NA-S1-0-5</t>
  </si>
  <si>
    <t>ES02/20-NA-S4-0-5</t>
  </si>
  <si>
    <t>0-15</t>
  </si>
  <si>
    <t>0-5</t>
  </si>
  <si>
    <r>
      <t>[</t>
    </r>
    <r>
      <rPr>
        <b/>
        <vertAlign val="superscript"/>
        <sz val="14"/>
        <color theme="1"/>
        <rFont val="Calibri (Body)"/>
      </rPr>
      <t>10</t>
    </r>
    <r>
      <rPr>
        <b/>
        <sz val="14"/>
        <color theme="1"/>
        <rFont val="Calibri"/>
        <family val="2"/>
        <scheme val="minor"/>
      </rPr>
      <t>Be]</t>
    </r>
    <r>
      <rPr>
        <b/>
        <vertAlign val="subscript"/>
        <sz val="14"/>
        <color theme="1"/>
        <rFont val="Calibri (Body)"/>
      </rPr>
      <t>reac</t>
    </r>
  </si>
  <si>
    <r>
      <t>[</t>
    </r>
    <r>
      <rPr>
        <b/>
        <vertAlign val="superscript"/>
        <sz val="14"/>
        <color theme="1"/>
        <rFont val="Calibri (Body)"/>
      </rPr>
      <t>9</t>
    </r>
    <r>
      <rPr>
        <b/>
        <sz val="14"/>
        <color theme="1"/>
        <rFont val="Calibri"/>
        <family val="2"/>
        <scheme val="minor"/>
      </rPr>
      <t>Be]</t>
    </r>
    <r>
      <rPr>
        <b/>
        <vertAlign val="subscript"/>
        <sz val="14"/>
        <color theme="1"/>
        <rFont val="Calibri (Body)"/>
      </rPr>
      <t>reac</t>
    </r>
  </si>
  <si>
    <r>
      <t>[</t>
    </r>
    <r>
      <rPr>
        <b/>
        <vertAlign val="superscript"/>
        <sz val="14"/>
        <color theme="1"/>
        <rFont val="Calibri (Body)"/>
      </rPr>
      <t>9</t>
    </r>
    <r>
      <rPr>
        <b/>
        <sz val="14"/>
        <color theme="1"/>
        <rFont val="Calibri"/>
        <family val="2"/>
        <scheme val="minor"/>
      </rPr>
      <t>Be]</t>
    </r>
    <r>
      <rPr>
        <b/>
        <vertAlign val="subscript"/>
        <sz val="14"/>
        <color theme="1"/>
        <rFont val="Calibri (Body)"/>
      </rPr>
      <t>min</t>
    </r>
  </si>
  <si>
    <r>
      <t>[</t>
    </r>
    <r>
      <rPr>
        <b/>
        <vertAlign val="superscript"/>
        <sz val="14"/>
        <color theme="1"/>
        <rFont val="Calibri (Body)"/>
      </rPr>
      <t>9</t>
    </r>
    <r>
      <rPr>
        <b/>
        <sz val="14"/>
        <color theme="1"/>
        <rFont val="Calibri"/>
        <family val="2"/>
        <scheme val="minor"/>
      </rPr>
      <t>Be]</t>
    </r>
    <r>
      <rPr>
        <b/>
        <vertAlign val="subscript"/>
        <sz val="14"/>
        <color theme="1"/>
        <rFont val="Calibri (Body)"/>
      </rPr>
      <t>parent</t>
    </r>
  </si>
  <si>
    <r>
      <t>atoms cm</t>
    </r>
    <r>
      <rPr>
        <vertAlign val="superscript"/>
        <sz val="11"/>
        <color theme="1"/>
        <rFont val="Calibri (Body)"/>
      </rPr>
      <t>-2</t>
    </r>
    <r>
      <rPr>
        <sz val="11"/>
        <color theme="1"/>
        <rFont val="Calibri"/>
        <family val="2"/>
        <scheme val="minor"/>
      </rPr>
      <t xml:space="preserve"> yr</t>
    </r>
    <r>
      <rPr>
        <vertAlign val="superscript"/>
        <sz val="11"/>
        <color theme="1"/>
        <rFont val="Calibri (Body)"/>
      </rPr>
      <t>-1</t>
    </r>
  </si>
  <si>
    <r>
      <t>t km</t>
    </r>
    <r>
      <rPr>
        <vertAlign val="superscript"/>
        <sz val="11"/>
        <color theme="1"/>
        <rFont val="Calibri (Body)"/>
      </rPr>
      <t>-2</t>
    </r>
    <r>
      <rPr>
        <sz val="11"/>
        <color theme="1"/>
        <rFont val="Calibri"/>
        <family val="2"/>
        <scheme val="minor"/>
      </rPr>
      <t xml:space="preserve"> yr</t>
    </r>
    <r>
      <rPr>
        <vertAlign val="superscript"/>
        <sz val="11"/>
        <color theme="1"/>
        <rFont val="Calibri (Body)"/>
      </rPr>
      <t>-1</t>
    </r>
  </si>
  <si>
    <t>Total denudation rate</t>
  </si>
  <si>
    <t>ES03/19-SG-N1-31-37-62</t>
  </si>
  <si>
    <t>ES03/19-SG-N1-34-17-36</t>
  </si>
  <si>
    <t>ES03/19-SG-N1-44-40-62</t>
  </si>
  <si>
    <t>ES03/19-SG-N1-46-21-41</t>
  </si>
  <si>
    <t>ES03/19-SG-N1-50-0-22</t>
  </si>
  <si>
    <t>ES03/19-SG-N1-62-50-70</t>
  </si>
  <si>
    <t>ES03/19-SG-N1-64-96-120</t>
  </si>
  <si>
    <t>ES03/19-SG-N1-66-95-115</t>
  </si>
  <si>
    <t>ES03/19-SG-N1-67-45-65</t>
  </si>
  <si>
    <t>ES02/20-LC-N1-70-WS30-GC30</t>
  </si>
  <si>
    <t>ES02/20-LC-N1-73-WS48-GC48</t>
  </si>
  <si>
    <t>ES02/20-LC-N1-74-WS33-GC33</t>
  </si>
  <si>
    <t>ES02/20-LC-N1-76-WS34-GC34</t>
  </si>
  <si>
    <t>ES02/20-LC-N1-78-WS36-GC36</t>
  </si>
  <si>
    <t>ES02/20-LC-N1-80-WS37-GC37</t>
  </si>
  <si>
    <t>ES02/20-LC-N1-82-WS38-GC38</t>
  </si>
  <si>
    <t>ES02/20-LC-N1-84-WS39-GC39</t>
  </si>
  <si>
    <t>ES02/20-LC-N1-86-WS40-GC40</t>
  </si>
  <si>
    <t>ES02/20-LC-N1-88-WS41-GC41</t>
  </si>
  <si>
    <t>ES02/20-LC-N1-92-WS43-GC43</t>
  </si>
  <si>
    <t>ES02/20-LC-N1-95-WS44-GC44</t>
  </si>
  <si>
    <t>ES02/20-LC-N1-97-WS45-GC45</t>
  </si>
  <si>
    <t>ES02/20-LC-N1-102-WS47-GC47</t>
  </si>
  <si>
    <t>ES02/20-NA-N1-23-WS6-GC6</t>
  </si>
  <si>
    <t>ES02/20-NA-N1-24-WS7-GC7</t>
  </si>
  <si>
    <t>ES02/20-NA-N1-26-WS8-GC8</t>
  </si>
  <si>
    <t>ES02/20-NA-N1-29-WS9-GC10</t>
  </si>
  <si>
    <t>ES02/20-NA-N1-30-WS10-GC11</t>
  </si>
  <si>
    <t>ES02/20-NA-N1-32-WS11-GC12</t>
  </si>
  <si>
    <t>ES02/20-NA-N1-37-WS13-GC14</t>
  </si>
  <si>
    <t>ES02/20-NA-N1-40-WS16-GC19</t>
  </si>
  <si>
    <t>ES02/20-NA-N1-40-WS15-GC16</t>
  </si>
  <si>
    <t>ES02/20-NA-N1-44-WS18-GC21</t>
  </si>
  <si>
    <t>ES11/19-PdA-N1-11-WS9-GC9</t>
  </si>
  <si>
    <t>ES11/19-PdA-N1-19-WS14-GC14</t>
  </si>
  <si>
    <t>ES11/19-PdA-N1-28-WS19-GC19</t>
  </si>
  <si>
    <t>ES11/19-PdA-N1-36-WS22-GC22</t>
  </si>
  <si>
    <t>ES11/19-PdA-N1-42-WS24-GC24</t>
  </si>
  <si>
    <t>ES02/20-NA-N2-32-WS3-GC3</t>
  </si>
  <si>
    <t>ES02/20-NA-N2-32-WS4-GC4</t>
  </si>
  <si>
    <t>ES02/20-NA-N2-43-WS11-GC12</t>
  </si>
  <si>
    <t>ES02/20-NA-N2-49-WS13-GC14</t>
  </si>
  <si>
    <t>ES02/20-NA-N2-34-WS5-GC5</t>
  </si>
  <si>
    <t>depth</t>
  </si>
  <si>
    <t>m</t>
  </si>
  <si>
    <r>
      <t>ug g</t>
    </r>
    <r>
      <rPr>
        <vertAlign val="superscript"/>
        <sz val="12"/>
        <color theme="1"/>
        <rFont val="Calibri (Body)"/>
      </rPr>
      <t>-1</t>
    </r>
  </si>
  <si>
    <r>
      <t>atoms g</t>
    </r>
    <r>
      <rPr>
        <vertAlign val="superscript"/>
        <sz val="12"/>
        <color theme="1"/>
        <rFont val="Calibri (Body)"/>
      </rPr>
      <t>-1</t>
    </r>
  </si>
  <si>
    <t>study site</t>
  </si>
  <si>
    <t>standard deviation</t>
  </si>
  <si>
    <r>
      <t xml:space="preserve">Bedrock </t>
    </r>
    <r>
      <rPr>
        <b/>
        <vertAlign val="superscript"/>
        <sz val="16"/>
        <color theme="1"/>
        <rFont val="Calibri (Body)"/>
      </rPr>
      <t>9</t>
    </r>
    <r>
      <rPr>
        <b/>
        <sz val="16"/>
        <color theme="1"/>
        <rFont val="Calibri"/>
        <family val="2"/>
        <scheme val="minor"/>
      </rPr>
      <t>Be concentrations</t>
    </r>
  </si>
  <si>
    <r>
      <t>Inventory [</t>
    </r>
    <r>
      <rPr>
        <b/>
        <vertAlign val="superscript"/>
        <sz val="14"/>
        <color theme="1"/>
        <rFont val="Calibri (Body)"/>
      </rPr>
      <t>10</t>
    </r>
    <r>
      <rPr>
        <b/>
        <sz val="14"/>
        <color theme="1"/>
        <rFont val="Calibri"/>
        <family val="2"/>
        <scheme val="minor"/>
      </rPr>
      <t>Be]</t>
    </r>
    <r>
      <rPr>
        <b/>
        <vertAlign val="subscript"/>
        <sz val="14"/>
        <color theme="1"/>
        <rFont val="Calibri (Body)"/>
      </rPr>
      <t>reac</t>
    </r>
  </si>
  <si>
    <t>D</t>
  </si>
  <si>
    <t>W</t>
  </si>
  <si>
    <t>ES11/19-PdA-N1-2-WS2-GC2</t>
  </si>
  <si>
    <t>ES11/19-PdA-N1-17-WS13-GC13a</t>
  </si>
  <si>
    <t>ES11/19-PdA-N1-21-WS15-GC15</t>
  </si>
  <si>
    <t>ES11/19-PdA-N1-68-WS39-GC39</t>
  </si>
  <si>
    <t>ES11/19-PdA-N1-9-0-10-bf</t>
  </si>
  <si>
    <t>ES11/19-PdA-N1-45-78-88-A-bf</t>
  </si>
  <si>
    <t>ES11/19-PdA-N1-74-0-25-B-bf</t>
  </si>
  <si>
    <t>ES03/19-SG-S1-5-10</t>
  </si>
  <si>
    <t>ES03/19-SG-S1-10-20</t>
  </si>
  <si>
    <t>ES03/19-SG-S1-20-40</t>
  </si>
  <si>
    <t>ES03/19-SG-S1-40-60</t>
  </si>
  <si>
    <t>ES03/19-SG-S2-10-20</t>
  </si>
  <si>
    <t>ES03/19-SG-S3-10-20</t>
  </si>
  <si>
    <t>ES03/19-SG-N1-22-70-90</t>
  </si>
  <si>
    <t>ES03/19-SG-N1-52-57-77</t>
  </si>
  <si>
    <t>ES02/20-LC-S1-5-10</t>
  </si>
  <si>
    <t>ES02/20-LC-S1-10-20</t>
  </si>
  <si>
    <t>ES02/20-LC-S1-20-40</t>
  </si>
  <si>
    <t>ES02/20-LC-S1-60-80</t>
  </si>
  <si>
    <t>ES02/20-LC-S1-400-450</t>
  </si>
  <si>
    <t>ES02/20-LC-S1-550-600</t>
  </si>
  <si>
    <t>ES02/20-LC-N1-3-WS2-GC2</t>
  </si>
  <si>
    <t>ES02/20-LC-N1-5-WS3-GC3</t>
  </si>
  <si>
    <t>ES02/20-LC-N1-7-WS5-GC5</t>
  </si>
  <si>
    <t>ES02/20-LC-N1-21-WS7-GC7</t>
  </si>
  <si>
    <t>ES02/20-LC-N1-28-WS9-GC9</t>
  </si>
  <si>
    <t>ES02/20-LC-N1-32-WS11-GC11</t>
  </si>
  <si>
    <t>ES02/20-LC-N1-36-WS13-GC13</t>
  </si>
  <si>
    <t>ES02/20-LC-N1-43-WS15-GC15</t>
  </si>
  <si>
    <t>ES02/20-LC-N1-48-WS16-GC16</t>
  </si>
  <si>
    <t>ES02/20-LC-N1-53-WS18-GC18</t>
  </si>
  <si>
    <t>ES02/20-LC-N1-55-WS20-GC20</t>
  </si>
  <si>
    <t>ES02/20-LC-N1-57-WS21-GC21</t>
  </si>
  <si>
    <t>ES02/20-LC-N1-59-WS24-GC24</t>
  </si>
  <si>
    <t>ES02/20-LC-N1-68-WS29-GC29</t>
  </si>
  <si>
    <t>ES02/20-LC-N1-48-3-11-bf</t>
  </si>
  <si>
    <t>ES02/20-LC-N1-54-0-8-bf</t>
  </si>
  <si>
    <t>ES02/20-LC-N1-66-108-128-bf</t>
  </si>
  <si>
    <t>ES02/20-LC-N1-85-0-17-bf</t>
  </si>
  <si>
    <t>ES02/20-NA-S1-20-40</t>
  </si>
  <si>
    <t>ES02/20-NA-S1-60-80-GCW</t>
  </si>
  <si>
    <t>ES02/20-NA-S1-120-140-GCW</t>
  </si>
  <si>
    <t>ES02/20-NA-S1-180-200-GCW</t>
  </si>
  <si>
    <t>ES02/20-NA-S1-300-350-GCW</t>
  </si>
  <si>
    <t>ES02/20-NA-S1-400-450-GCW</t>
  </si>
  <si>
    <t>ES02/20-NA-N1-7-WS1-GC1</t>
  </si>
  <si>
    <t>ES02/20-NA-N1-14-WS3-GC3</t>
  </si>
  <si>
    <t>ES02/20-NA-N1-40-WS16-GC18</t>
  </si>
  <si>
    <t>ES02/20-NA-S4-20-40</t>
  </si>
  <si>
    <t>ES02/20-NA-S4-60-80</t>
  </si>
  <si>
    <t>ES02/20-NA-S4-120-140</t>
  </si>
  <si>
    <t>ES02/20-NA-S4-180-200</t>
  </si>
  <si>
    <t>ES02/20-NA-S4-300-350</t>
  </si>
  <si>
    <t>ES02/20-NA-S4-350-400</t>
  </si>
  <si>
    <t>ES02/20-NA-N2-27-WS1-GC1</t>
  </si>
  <si>
    <t>ES02/20-NA-N2-35-WS6-GC6</t>
  </si>
  <si>
    <t>ES02/20-NA-N2-37-WS8-GC8</t>
  </si>
  <si>
    <t>ES02/20-NA-N1-8-10-30-bf</t>
  </si>
  <si>
    <t>ES02/20-NA-N1-11-5-15-bf</t>
  </si>
  <si>
    <t>ES02/20-NA-N1-17-39-50-bf</t>
  </si>
  <si>
    <t>ES02/20-NA-N1-24-38-48-bf</t>
  </si>
  <si>
    <t>ES02/20-NA-N1-30-30-37-A-bf</t>
  </si>
  <si>
    <t>ES02/20-NA-N1-41-36-42-bf</t>
  </si>
  <si>
    <t>sample type</t>
  </si>
  <si>
    <t>core</t>
  </si>
  <si>
    <t>fracture</t>
  </si>
  <si>
    <t>soil</t>
  </si>
  <si>
    <t>ES03/19-SG-N1-11-0-21</t>
  </si>
  <si>
    <t>ES03/19-SG-N1-57-13-36</t>
  </si>
  <si>
    <t>ES02/20-NA-N2-39-WS9-GC9</t>
  </si>
  <si>
    <t>Table 6)</t>
  </si>
  <si>
    <t>pH measurements in soil, core and fracture samples.</t>
  </si>
  <si>
    <t>pH measurements in soil, core and fracture samples (3 measurements per sample).</t>
  </si>
  <si>
    <t>1. pH</t>
  </si>
  <si>
    <t>2. pH</t>
  </si>
  <si>
    <t>3. pH</t>
  </si>
  <si>
    <t>mean pH</t>
  </si>
  <si>
    <t>2SD</t>
  </si>
  <si>
    <t>reference material IRMM-443-7</t>
  </si>
  <si>
    <t>mean</t>
  </si>
  <si>
    <t>IRMM-443-7 certified value</t>
  </si>
  <si>
    <t>IRMM-443-7 certified relative uncertainty</t>
  </si>
  <si>
    <t>relative uncertainty</t>
  </si>
  <si>
    <r>
      <t>(SG</t>
    </r>
    <r>
      <rPr>
        <vertAlign val="superscript"/>
        <sz val="11"/>
        <color theme="1"/>
        <rFont val="Calibri (Body)"/>
      </rPr>
      <t>a</t>
    </r>
    <r>
      <rPr>
        <sz val="11"/>
        <color theme="1"/>
        <rFont val="Calibri"/>
        <family val="2"/>
        <scheme val="minor"/>
      </rPr>
      <t>)</t>
    </r>
  </si>
  <si>
    <t>Santa Gracia (semi-arid)</t>
  </si>
  <si>
    <r>
      <t>atoms cm</t>
    </r>
    <r>
      <rPr>
        <vertAlign val="superscript"/>
        <sz val="12"/>
        <color theme="1"/>
        <rFont val="Calibri (Body)"/>
      </rPr>
      <t>-2</t>
    </r>
    <r>
      <rPr>
        <sz val="12"/>
        <color theme="1"/>
        <rFont val="Calibri"/>
        <family val="2"/>
        <scheme val="minor"/>
      </rPr>
      <t xml:space="preserve"> yr</t>
    </r>
    <r>
      <rPr>
        <vertAlign val="superscript"/>
        <sz val="12"/>
        <color theme="1"/>
        <rFont val="Calibri (Body)"/>
      </rPr>
      <t>-1</t>
    </r>
  </si>
  <si>
    <r>
      <t>(</t>
    </r>
    <r>
      <rPr>
        <b/>
        <vertAlign val="superscript"/>
        <sz val="14"/>
        <color theme="1"/>
        <rFont val="Calibri (Body)"/>
      </rPr>
      <t>10</t>
    </r>
    <r>
      <rPr>
        <b/>
        <sz val="14"/>
        <color theme="1"/>
        <rFont val="Calibri"/>
        <family val="2"/>
        <scheme val="minor"/>
      </rPr>
      <t>Be/</t>
    </r>
    <r>
      <rPr>
        <b/>
        <vertAlign val="superscript"/>
        <sz val="14"/>
        <color theme="1"/>
        <rFont val="Calibri (Body)"/>
      </rPr>
      <t>9</t>
    </r>
    <r>
      <rPr>
        <b/>
        <sz val="14"/>
        <color theme="1"/>
        <rFont val="Calibri"/>
        <family val="2"/>
        <scheme val="minor"/>
      </rPr>
      <t>Be)-derived flux</t>
    </r>
  </si>
  <si>
    <r>
      <t>atoms cm</t>
    </r>
    <r>
      <rPr>
        <vertAlign val="superscript"/>
        <sz val="11"/>
        <color theme="1"/>
        <rFont val="Calibri (Body)"/>
      </rPr>
      <t>-2</t>
    </r>
  </si>
  <si>
    <t>ES03/19-SG-N1C-1-0-25</t>
  </si>
  <si>
    <t>ES03/19-SG-N1C-1-25-50</t>
  </si>
  <si>
    <t>ES03/19-SG-N1C-2-0-25</t>
  </si>
  <si>
    <t>ES03/19-SG-N1C-2-25-50</t>
  </si>
  <si>
    <t>ES03/19-SG-N1C-3-0-50</t>
  </si>
  <si>
    <t>ES03/19-SG-N1C-5-0-50</t>
  </si>
  <si>
    <t>ES03/19-SG-N1C-7-0-50</t>
  </si>
  <si>
    <t>ES03/19-SG-N1C-10-0-30</t>
  </si>
  <si>
    <t>ES03/19-SG-N1C-13-0-30</t>
  </si>
  <si>
    <t>ES03/19-SG-N1C-15-50-54</t>
  </si>
  <si>
    <t>GFNAS001P</t>
  </si>
  <si>
    <t>GFNAS0056</t>
  </si>
  <si>
    <t>GFLVK00P2</t>
  </si>
  <si>
    <t>GFLVK00P3</t>
  </si>
  <si>
    <t>GFLVK00P4</t>
  </si>
  <si>
    <t>GFLVK00P5</t>
  </si>
  <si>
    <t>GFLVK00P6</t>
  </si>
  <si>
    <t>GFLVK00KB</t>
  </si>
  <si>
    <t>GFLVK00KC</t>
  </si>
  <si>
    <t>GFLVK00KD</t>
  </si>
  <si>
    <t>GFLVK00KE</t>
  </si>
  <si>
    <t>GFLVK00KF</t>
  </si>
  <si>
    <t>GFLVK00KH</t>
  </si>
  <si>
    <t>GFLVK00KK</t>
  </si>
  <si>
    <t>GFLVK00KM</t>
  </si>
  <si>
    <t>ES03/19-SG-N1C-13-0-20</t>
  </si>
  <si>
    <t>GFLVK00KP</t>
  </si>
  <si>
    <t>GFLVK00XN</t>
  </si>
  <si>
    <t>GFFJH009C</t>
  </si>
  <si>
    <t>GFFJH009B</t>
  </si>
  <si>
    <t>GFFJH009A</t>
  </si>
  <si>
    <t>GFFJH0097</t>
  </si>
  <si>
    <t>GFFJH0099</t>
  </si>
  <si>
    <t>GFFJH009L</t>
  </si>
  <si>
    <t>GFFJH009Q</t>
  </si>
  <si>
    <t>GFFJH00A4</t>
  </si>
  <si>
    <t>GFFJH00A2</t>
  </si>
  <si>
    <t>GFFJH00A5</t>
  </si>
  <si>
    <t>ES02/20-NA-S1-60-80</t>
  </si>
  <si>
    <t>ES02/20-NA-S1-120-140</t>
  </si>
  <si>
    <t>ES02/20-NA-S1-180-200</t>
  </si>
  <si>
    <t>ES02/20-NA-S1-300-350</t>
  </si>
  <si>
    <t>ES02/20-NA-S1-400-450</t>
  </si>
  <si>
    <t>GFFJH00A9</t>
  </si>
  <si>
    <t>GFFJH00A0</t>
  </si>
  <si>
    <t>GFFJH009X</t>
  </si>
  <si>
    <t>GFFJH009T</t>
  </si>
  <si>
    <t>GFFJH00J6</t>
  </si>
  <si>
    <t>GFFJH00L4</t>
  </si>
  <si>
    <t>GFFJH00L6</t>
  </si>
  <si>
    <t>GFFJH00L3</t>
  </si>
  <si>
    <t>GFFJH00KX</t>
  </si>
  <si>
    <t>GFFJH00KW</t>
  </si>
  <si>
    <t>GFFJH00J8</t>
  </si>
  <si>
    <t>-</t>
  </si>
  <si>
    <t>GFCHS000V</t>
  </si>
  <si>
    <t>GFCHS000W</t>
  </si>
  <si>
    <t>ES03/19-SG-N1-42-0-20</t>
  </si>
  <si>
    <t>GFCHS0011</t>
  </si>
  <si>
    <t>GFCHS0013</t>
  </si>
  <si>
    <t>GFCHS0014</t>
  </si>
  <si>
    <t>GFCHS0016</t>
  </si>
  <si>
    <t>GFCHS001H</t>
  </si>
  <si>
    <t>GFCHS001J</t>
  </si>
  <si>
    <t>GFCHS001L</t>
  </si>
  <si>
    <t>GFCHS001M</t>
  </si>
  <si>
    <t>GFNAS000L</t>
  </si>
  <si>
    <t>GFNAS000G</t>
  </si>
  <si>
    <t>GFNAS000C</t>
  </si>
  <si>
    <t>GFNAS0008</t>
  </si>
  <si>
    <t>GFLVK010C</t>
  </si>
  <si>
    <t>GFLVK010F</t>
  </si>
  <si>
    <t>GFLVK010H</t>
  </si>
  <si>
    <t>GFLVK010K</t>
  </si>
  <si>
    <t>GFLVK010M</t>
  </si>
  <si>
    <t>GFLVK010P</t>
  </si>
  <si>
    <t>GFLVK010Q</t>
  </si>
  <si>
    <r>
      <rPr>
        <vertAlign val="superscript"/>
        <sz val="12"/>
        <color theme="1"/>
        <rFont val="Calibri (Body)"/>
      </rPr>
      <t>a</t>
    </r>
    <r>
      <rPr>
        <sz val="12"/>
        <color theme="1"/>
        <rFont val="Calibri"/>
        <family val="2"/>
        <scheme val="minor"/>
      </rPr>
      <t xml:space="preserve">published in Krone et al. (2021). Physical and geochemical data on a drill core from the semi-arid Coastal Cordillera, Chile, </t>
    </r>
    <r>
      <rPr>
        <i/>
        <sz val="12"/>
        <color theme="1"/>
        <rFont val="Calibri"/>
        <family val="2"/>
        <scheme val="minor"/>
      </rPr>
      <t>GFZ Data Services</t>
    </r>
    <r>
      <rPr>
        <sz val="12"/>
        <color theme="1"/>
        <rFont val="Calibri"/>
        <family val="2"/>
        <scheme val="minor"/>
      </rPr>
      <t>, doi: 10.5880/GFZ.3.3.2021.002.</t>
    </r>
  </si>
  <si>
    <r>
      <rPr>
        <vertAlign val="superscript"/>
        <sz val="12"/>
        <color theme="1"/>
        <rFont val="Calibri (Body)"/>
      </rPr>
      <t>b</t>
    </r>
    <r>
      <rPr>
        <sz val="12"/>
        <color theme="1"/>
        <rFont val="Calibri"/>
        <family val="2"/>
        <scheme val="minor"/>
      </rPr>
      <t xml:space="preserve">from Maher &amp; von Blanckenburg (2016). Surface ages and weathering rates from 10Be (meteoric) and 10Be/9Be: Insights from differential mass balance and reactive transport modeling, </t>
    </r>
    <r>
      <rPr>
        <i/>
        <sz val="12"/>
        <color theme="1"/>
        <rFont val="Calibri"/>
        <family val="2"/>
        <scheme val="minor"/>
      </rPr>
      <t>Chem. Geol.</t>
    </r>
    <r>
      <rPr>
        <sz val="12"/>
        <color theme="1"/>
        <rFont val="Calibri"/>
        <family val="2"/>
        <scheme val="minor"/>
      </rPr>
      <t>, 446, 70-86, doi: 10.1016/j.chemgeo.2016.07.016.</t>
    </r>
  </si>
  <si>
    <r>
      <rPr>
        <vertAlign val="superscript"/>
        <sz val="12"/>
        <color theme="1"/>
        <rFont val="Calibri (Body)"/>
      </rPr>
      <t>c</t>
    </r>
    <r>
      <rPr>
        <sz val="12"/>
        <color theme="1"/>
        <rFont val="Calibri"/>
        <family val="2"/>
        <scheme val="minor"/>
      </rPr>
      <t xml:space="preserve">from Heikkilä &amp; von Blanckenburg (2015). The global distribution of Holocene meteoric 10Be fluxes from atmospheric models. Distribution maps for terrestrial Earths surface applications. </t>
    </r>
    <r>
      <rPr>
        <i/>
        <sz val="12"/>
        <color theme="1"/>
        <rFont val="Calibri"/>
        <family val="2"/>
        <scheme val="minor"/>
      </rPr>
      <t>GFZ Data Services</t>
    </r>
    <r>
      <rPr>
        <sz val="12"/>
        <color theme="1"/>
        <rFont val="Calibri"/>
        <family val="2"/>
        <scheme val="minor"/>
      </rPr>
      <t>, doi: 10.5880/GFZ.3.4.2015.001.</t>
    </r>
  </si>
  <si>
    <r>
      <t>GCM-model flux</t>
    </r>
    <r>
      <rPr>
        <b/>
        <vertAlign val="superscript"/>
        <sz val="14"/>
        <color theme="1"/>
        <rFont val="Calibri (Body)"/>
      </rPr>
      <t>c</t>
    </r>
  </si>
  <si>
    <t>GFNAS0055</t>
  </si>
  <si>
    <t>GFNAS0054</t>
  </si>
  <si>
    <t>GFNAS0053</t>
  </si>
  <si>
    <t>GFLVK00ZW</t>
  </si>
  <si>
    <t>GFLVK0100</t>
  </si>
  <si>
    <t>GFLVK00ZJ</t>
  </si>
  <si>
    <t>GFLVK00QR</t>
  </si>
  <si>
    <t>GFLVK00R2</t>
  </si>
  <si>
    <t>GFCHS0000</t>
  </si>
  <si>
    <t>GFCHS000N</t>
  </si>
  <si>
    <t>GFCHS0017</t>
  </si>
  <si>
    <t>GFCHS001C</t>
  </si>
  <si>
    <t>ES02/20-LC-N1-1-WS1-GC1</t>
  </si>
  <si>
    <t>GFNAS001G</t>
  </si>
  <si>
    <t>GFNAS001F</t>
  </si>
  <si>
    <t>GFNAS001E</t>
  </si>
  <si>
    <t>GFNAS001C</t>
  </si>
  <si>
    <t>GFNAS001A</t>
  </si>
  <si>
    <t>GFNAS0018</t>
  </si>
  <si>
    <t>GFNAS0017</t>
  </si>
  <si>
    <t>GFNAS0014</t>
  </si>
  <si>
    <t>GFNAS0012</t>
  </si>
  <si>
    <t>GFNAS0011</t>
  </si>
  <si>
    <t>GFNAS000Z</t>
  </si>
  <si>
    <t>GFNAS000X</t>
  </si>
  <si>
    <t>GFNAS000W</t>
  </si>
  <si>
    <t>GFNAS000V</t>
  </si>
  <si>
    <t>GFNAS000Q</t>
  </si>
  <si>
    <t>ES02/20-LC-N1-21-5-15-bf</t>
  </si>
  <si>
    <t>GFLVK010S</t>
  </si>
  <si>
    <t>GFLVK010U</t>
  </si>
  <si>
    <t>GFLVK010V</t>
  </si>
  <si>
    <t>GFLVK010X</t>
  </si>
  <si>
    <t>GFLVK010W</t>
  </si>
  <si>
    <t>GFLVK010Z</t>
  </si>
  <si>
    <t>GFLVK0110</t>
  </si>
  <si>
    <t>GFLVK010Y</t>
  </si>
  <si>
    <t>GFLVK0111</t>
  </si>
  <si>
    <t>GFLVK0112</t>
  </si>
  <si>
    <t>GFLVK0113</t>
  </si>
  <si>
    <t>GFLVK0114</t>
  </si>
  <si>
    <t>GFLVK0115</t>
  </si>
  <si>
    <t>GFLVK0116</t>
  </si>
  <si>
    <t>GFLLH006F</t>
  </si>
  <si>
    <t>GFLVK00YP</t>
  </si>
  <si>
    <t>GFLVK0118</t>
  </si>
  <si>
    <t>GFLVK0117</t>
  </si>
  <si>
    <t>ES11/19-PdA-N1-34-75-85-B-bf</t>
  </si>
  <si>
    <t>GFLVK00ZV</t>
  </si>
  <si>
    <t>These data will be freely available under the Creative Commons Attribution 4.0 International (CC BY 4.0) open access license at GFZ data services.</t>
  </si>
  <si>
    <t>Sheets/ Data Tables:</t>
  </si>
  <si>
    <t>Table S1</t>
  </si>
  <si>
    <t>Table S2</t>
  </si>
  <si>
    <t>Table S3</t>
  </si>
  <si>
    <t>Table S4</t>
  </si>
  <si>
    <t>Table S5</t>
  </si>
  <si>
    <t>Table S6</t>
  </si>
  <si>
    <r>
      <t xml:space="preserve">Bedrock </t>
    </r>
    <r>
      <rPr>
        <vertAlign val="superscript"/>
        <sz val="12"/>
        <rFont val="Arial"/>
        <family val="2"/>
      </rPr>
      <t>9</t>
    </r>
    <r>
      <rPr>
        <sz val="12"/>
        <rFont val="Arial"/>
        <family val="2"/>
      </rPr>
      <t>Be concentrations (</t>
    </r>
    <r>
      <rPr>
        <vertAlign val="superscript"/>
        <sz val="12"/>
        <rFont val="Arial"/>
        <family val="2"/>
      </rPr>
      <t>9</t>
    </r>
    <r>
      <rPr>
        <sz val="12"/>
        <rFont val="Arial"/>
        <family val="2"/>
      </rPr>
      <t>Be</t>
    </r>
    <r>
      <rPr>
        <vertAlign val="subscript"/>
        <sz val="12"/>
        <rFont val="Arial"/>
        <family val="2"/>
      </rPr>
      <t>parent</t>
    </r>
    <r>
      <rPr>
        <sz val="12"/>
        <rFont val="Arial"/>
        <family val="2"/>
      </rPr>
      <t>).</t>
    </r>
  </si>
  <si>
    <r>
      <t xml:space="preserve">Meteoric </t>
    </r>
    <r>
      <rPr>
        <b/>
        <vertAlign val="superscript"/>
        <sz val="16"/>
        <color theme="1"/>
        <rFont val="Calibri (Body)"/>
      </rPr>
      <t>10</t>
    </r>
    <r>
      <rPr>
        <b/>
        <sz val="16"/>
        <color theme="1"/>
        <rFont val="Calibri"/>
        <family val="2"/>
        <scheme val="minor"/>
      </rPr>
      <t>Be depositional flux derived from GCM models</t>
    </r>
    <r>
      <rPr>
        <b/>
        <vertAlign val="superscript"/>
        <sz val="16"/>
        <color theme="1"/>
        <rFont val="Calibri (Body)"/>
      </rPr>
      <t xml:space="preserve">c </t>
    </r>
    <r>
      <rPr>
        <b/>
        <sz val="16"/>
        <color theme="1"/>
        <rFont val="Calibri"/>
        <family val="2"/>
        <scheme val="minor"/>
      </rPr>
      <t>and calculated using (</t>
    </r>
    <r>
      <rPr>
        <b/>
        <vertAlign val="superscript"/>
        <sz val="16"/>
        <color theme="1"/>
        <rFont val="Calibri (Body)"/>
      </rPr>
      <t>10</t>
    </r>
    <r>
      <rPr>
        <b/>
        <sz val="16"/>
        <color theme="1"/>
        <rFont val="Calibri"/>
        <family val="2"/>
        <scheme val="minor"/>
      </rPr>
      <t>Be/</t>
    </r>
    <r>
      <rPr>
        <b/>
        <vertAlign val="superscript"/>
        <sz val="16"/>
        <color theme="1"/>
        <rFont val="Calibri (Body)"/>
      </rPr>
      <t>9</t>
    </r>
    <r>
      <rPr>
        <b/>
        <sz val="16"/>
        <color theme="1"/>
        <rFont val="Calibri"/>
        <family val="2"/>
        <scheme val="minor"/>
      </rPr>
      <t xml:space="preserve">Be) and in situ </t>
    </r>
    <r>
      <rPr>
        <b/>
        <vertAlign val="superscript"/>
        <sz val="16"/>
        <color theme="1"/>
        <rFont val="Calibri (Body)"/>
      </rPr>
      <t>10</t>
    </r>
    <r>
      <rPr>
        <b/>
        <sz val="16"/>
        <color theme="1"/>
        <rFont val="Calibri"/>
        <family val="2"/>
        <scheme val="minor"/>
      </rPr>
      <t>Be-derived denudation rate.</t>
    </r>
  </si>
  <si>
    <r>
      <rPr>
        <b/>
        <vertAlign val="superscript"/>
        <sz val="14"/>
        <color theme="1"/>
        <rFont val="Calibri (Body)"/>
      </rPr>
      <t>9</t>
    </r>
    <r>
      <rPr>
        <b/>
        <sz val="14"/>
        <color theme="1"/>
        <rFont val="Calibri"/>
        <family val="2"/>
        <scheme val="minor"/>
      </rPr>
      <t>Be (</t>
    </r>
    <r>
      <rPr>
        <b/>
        <i/>
        <sz val="14"/>
        <color theme="1"/>
        <rFont val="Calibri"/>
        <family val="2"/>
        <scheme val="minor"/>
      </rPr>
      <t>f</t>
    </r>
    <r>
      <rPr>
        <b/>
        <vertAlign val="subscript"/>
        <sz val="14"/>
        <color theme="1"/>
        <rFont val="Calibri (Body)"/>
      </rPr>
      <t>reac</t>
    </r>
    <r>
      <rPr>
        <b/>
        <sz val="14"/>
        <color theme="1"/>
        <rFont val="Calibri"/>
        <family val="2"/>
        <scheme val="minor"/>
      </rPr>
      <t>+</t>
    </r>
    <r>
      <rPr>
        <b/>
        <i/>
        <sz val="14"/>
        <color theme="1"/>
        <rFont val="Calibri"/>
        <family val="2"/>
        <scheme val="minor"/>
      </rPr>
      <t>f</t>
    </r>
    <r>
      <rPr>
        <b/>
        <vertAlign val="subscript"/>
        <sz val="14"/>
        <color theme="1"/>
        <rFont val="Calibri (Body)"/>
      </rPr>
      <t>diss</t>
    </r>
    <r>
      <rPr>
        <b/>
        <sz val="14"/>
        <color theme="1"/>
        <rFont val="Calibri"/>
        <family val="2"/>
        <scheme val="minor"/>
      </rPr>
      <t>)</t>
    </r>
  </si>
  <si>
    <r>
      <t>Precipitation-derived flux</t>
    </r>
    <r>
      <rPr>
        <b/>
        <vertAlign val="superscript"/>
        <sz val="14"/>
        <color theme="1"/>
        <rFont val="Calibri (Body)"/>
      </rPr>
      <t>d</t>
    </r>
  </si>
  <si>
    <t>na</t>
  </si>
  <si>
    <t>Myr</t>
  </si>
  <si>
    <t>residence time 10 m</t>
  </si>
  <si>
    <r>
      <t xml:space="preserve">In situ </t>
    </r>
    <r>
      <rPr>
        <vertAlign val="superscript"/>
        <sz val="12"/>
        <rFont val="Arial"/>
        <family val="2"/>
      </rPr>
      <t>10</t>
    </r>
    <r>
      <rPr>
        <sz val="12"/>
        <rFont val="Arial"/>
        <family val="2"/>
      </rPr>
      <t>Be: Sampling site properties, in situ Beryllium-10 concentration, calculated denudation, chemical weathering, and physical erosion rates.</t>
    </r>
  </si>
  <si>
    <r>
      <t xml:space="preserve">Meteoric </t>
    </r>
    <r>
      <rPr>
        <vertAlign val="superscript"/>
        <sz val="12"/>
        <rFont val="Arial"/>
        <family val="2"/>
      </rPr>
      <t>10</t>
    </r>
    <r>
      <rPr>
        <sz val="12"/>
        <rFont val="Arial"/>
        <family val="2"/>
      </rPr>
      <t>Be: Sampling site properties, meteoric Beryllium-10, stable Beryllium-9, and calculated denudation, chemical weathering, and physical erosion rates for surface samples.</t>
    </r>
  </si>
  <si>
    <r>
      <t xml:space="preserve">Meteoric </t>
    </r>
    <r>
      <rPr>
        <vertAlign val="superscript"/>
        <sz val="12"/>
        <rFont val="Arial"/>
        <family val="2"/>
      </rPr>
      <t>10</t>
    </r>
    <r>
      <rPr>
        <sz val="12"/>
        <rFont val="Arial"/>
        <family val="2"/>
      </rPr>
      <t>Be depositional flux derived from GCM models and calculated using (</t>
    </r>
    <r>
      <rPr>
        <vertAlign val="superscript"/>
        <sz val="12"/>
        <rFont val="Arial"/>
        <family val="2"/>
      </rPr>
      <t>10</t>
    </r>
    <r>
      <rPr>
        <sz val="12"/>
        <rFont val="Arial"/>
        <family val="2"/>
      </rPr>
      <t>Be/</t>
    </r>
    <r>
      <rPr>
        <vertAlign val="superscript"/>
        <sz val="12"/>
        <rFont val="Arial"/>
        <family val="2"/>
      </rPr>
      <t>9</t>
    </r>
    <r>
      <rPr>
        <sz val="12"/>
        <rFont val="Arial"/>
        <family val="2"/>
      </rPr>
      <t xml:space="preserve">Be) and in situ </t>
    </r>
    <r>
      <rPr>
        <vertAlign val="superscript"/>
        <sz val="12"/>
        <rFont val="Arial"/>
        <family val="2"/>
      </rPr>
      <t>10</t>
    </r>
    <r>
      <rPr>
        <sz val="12"/>
        <rFont val="Arial"/>
        <family val="2"/>
      </rPr>
      <t>Be-derived denudation rate.</t>
    </r>
  </si>
  <si>
    <t>Sampling site properties, in situ Beryllium-10 and calculated denudation, chemical weathering, and physical erosion rates.</t>
  </si>
  <si>
    <t>±</t>
  </si>
  <si>
    <t>Sampling site properties, meteoric Beryllium-10, stable Beryllium-9, and calculated denudation, chemical weathering, and physical erosion rates for surface samples.</t>
  </si>
  <si>
    <t>Sampling site properties, meteoric Beryllium-10, stable Beryllium-9 (reactive phase, mineral-bound phase, parent) for depth profiles.</t>
  </si>
  <si>
    <r>
      <t xml:space="preserve">Meteoric </t>
    </r>
    <r>
      <rPr>
        <vertAlign val="superscript"/>
        <sz val="12"/>
        <rFont val="Arial"/>
        <family val="2"/>
      </rPr>
      <t>10</t>
    </r>
    <r>
      <rPr>
        <sz val="12"/>
        <rFont val="Arial"/>
        <family val="2"/>
      </rPr>
      <t>Be: Sampling site properties, meteoric Beryllium-10, stable Beryllium-9 (reactive phase, mineral-bound phase, parent) for depth profiles.</t>
    </r>
  </si>
  <si>
    <t>Table S5)</t>
  </si>
  <si>
    <t>Table S4)</t>
  </si>
  <si>
    <t>Pan de Azúcar (arid)</t>
  </si>
  <si>
    <t>La Campana (mediterranean)</t>
  </si>
  <si>
    <t>Nahuelbuta (humid)</t>
  </si>
  <si>
    <r>
      <t>Santa Gracia</t>
    </r>
    <r>
      <rPr>
        <b/>
        <vertAlign val="superscript"/>
        <sz val="12"/>
        <color theme="1"/>
        <rFont val="Calibri (Body)"/>
      </rPr>
      <t>a</t>
    </r>
    <r>
      <rPr>
        <b/>
        <sz val="12"/>
        <color theme="1"/>
        <rFont val="Calibri"/>
        <family val="2"/>
        <scheme val="minor"/>
      </rPr>
      <t xml:space="preserve"> (semi-arid)</t>
    </r>
  </si>
  <si>
    <r>
      <t xml:space="preserve">depositional flux </t>
    </r>
    <r>
      <rPr>
        <b/>
        <vertAlign val="superscript"/>
        <sz val="14"/>
        <color theme="1"/>
        <rFont val="Calibri (Body)"/>
      </rPr>
      <t>10</t>
    </r>
    <r>
      <rPr>
        <b/>
        <sz val="14"/>
        <color theme="1"/>
        <rFont val="Calibri"/>
        <family val="2"/>
        <scheme val="minor"/>
      </rPr>
      <t>Be</t>
    </r>
  </si>
  <si>
    <t>Nahuelbuta N1 (humid)</t>
  </si>
  <si>
    <t>Nahuelbuta N2 (humid)</t>
  </si>
  <si>
    <t>Nahuelbuta average (humid)</t>
  </si>
  <si>
    <t>GFNAS002S</t>
  </si>
  <si>
    <t>GFNAS001V</t>
  </si>
  <si>
    <t>GFNAS0020</t>
  </si>
  <si>
    <t>GFNAS0023</t>
  </si>
  <si>
    <t>GFNAS001N</t>
  </si>
  <si>
    <t>GFNAS003N</t>
  </si>
  <si>
    <t>GFNAS0002</t>
  </si>
  <si>
    <t>GFNAS003Q</t>
  </si>
  <si>
    <t>GFNAS003R</t>
  </si>
  <si>
    <t>GFNAS003T</t>
  </si>
  <si>
    <t>GFNAS003U</t>
  </si>
  <si>
    <t>GFNAS003V</t>
  </si>
  <si>
    <t>GFNAS003W</t>
  </si>
  <si>
    <t>GFNAS003X</t>
  </si>
  <si>
    <t>GFNAS003Y</t>
  </si>
  <si>
    <t>GFNAS0040</t>
  </si>
  <si>
    <t>GFNAS0041</t>
  </si>
  <si>
    <t>GFNAS0042</t>
  </si>
  <si>
    <t>GFNAS0044</t>
  </si>
  <si>
    <t>GFLVK004A</t>
  </si>
  <si>
    <t>GFLVK004B</t>
  </si>
  <si>
    <t>GFLVK004C</t>
  </si>
  <si>
    <t>GFLVK004D</t>
  </si>
  <si>
    <t>GFLVK004E</t>
  </si>
  <si>
    <t>GFLVK004F</t>
  </si>
  <si>
    <t>GFLVK004H</t>
  </si>
  <si>
    <t>GFLVK004K</t>
  </si>
  <si>
    <t>GFLVK004L</t>
  </si>
  <si>
    <t>GFLVK004M</t>
  </si>
  <si>
    <t>GFLVK004R</t>
  </si>
  <si>
    <t>GFLVK004T</t>
  </si>
  <si>
    <t>GFLVK004S</t>
  </si>
  <si>
    <t>GFLVK004Z</t>
  </si>
  <si>
    <t>GFLVK0051</t>
  </si>
  <si>
    <t>GFNAS001Q</t>
  </si>
  <si>
    <t>GFNAS002K</t>
  </si>
  <si>
    <r>
      <t>[</t>
    </r>
    <r>
      <rPr>
        <b/>
        <vertAlign val="superscript"/>
        <sz val="14"/>
        <color theme="1"/>
        <rFont val="Calibri (Body)"/>
      </rPr>
      <t>10</t>
    </r>
    <r>
      <rPr>
        <b/>
        <sz val="14"/>
        <color theme="1"/>
        <rFont val="Calibri"/>
        <family val="2"/>
        <scheme val="minor"/>
      </rPr>
      <t>Be]</t>
    </r>
    <r>
      <rPr>
        <b/>
        <vertAlign val="subscript"/>
        <sz val="14"/>
        <color theme="1"/>
        <rFont val="Calibri (Body)"/>
      </rPr>
      <t>in situ</t>
    </r>
  </si>
  <si>
    <r>
      <t xml:space="preserve">The data are supplement to: Krone, Laura V.; Wittmann, Hella; von Blanckenburg, Friedhelm (2024):  Precipitation Controlling the Depositional Flux of Meteoric </t>
    </r>
    <r>
      <rPr>
        <b/>
        <i/>
        <vertAlign val="superscript"/>
        <sz val="12"/>
        <rFont val="Arial"/>
        <family val="2"/>
      </rPr>
      <t>10</t>
    </r>
    <r>
      <rPr>
        <b/>
        <i/>
        <sz val="12"/>
        <rFont val="Arial"/>
        <family val="2"/>
      </rPr>
      <t xml:space="preserve">Be Revealed from Soil Profiles along a Climate Gradient (Chile). Submitted to Geophysical Research Letters
</t>
    </r>
  </si>
  <si>
    <r>
      <t xml:space="preserve">The depositional flux of meteoric </t>
    </r>
    <r>
      <rPr>
        <b/>
        <vertAlign val="superscript"/>
        <sz val="18"/>
        <rFont val="Arial"/>
        <family val="2"/>
      </rPr>
      <t>10</t>
    </r>
    <r>
      <rPr>
        <b/>
        <sz val="18"/>
        <rFont val="Arial"/>
        <family val="2"/>
      </rPr>
      <t xml:space="preserve">Be derived from combined in situ and meteoric </t>
    </r>
    <r>
      <rPr>
        <b/>
        <vertAlign val="superscript"/>
        <sz val="18"/>
        <rFont val="Arial"/>
        <family val="2"/>
      </rPr>
      <t>10</t>
    </r>
    <r>
      <rPr>
        <b/>
        <sz val="18"/>
        <rFont val="Arial"/>
        <family val="2"/>
      </rPr>
      <t>Be analyses along a climate gradient (Chile)</t>
    </r>
  </si>
  <si>
    <t>prefix: https://doi.org/10.60510/</t>
  </si>
  <si>
    <r>
      <rPr>
        <vertAlign val="superscript"/>
        <sz val="12"/>
        <color theme="1"/>
        <rFont val="Calibri (Body)"/>
      </rPr>
      <t>d</t>
    </r>
    <r>
      <rPr>
        <sz val="12"/>
        <color theme="1"/>
        <rFont val="Calibri"/>
        <family val="2"/>
        <scheme val="minor"/>
      </rPr>
      <t xml:space="preserve">Graly et al. (2011). Short and long-term delivery rates of meteoric </t>
    </r>
    <r>
      <rPr>
        <vertAlign val="superscript"/>
        <sz val="12"/>
        <color theme="1"/>
        <rFont val="Calibri (Body)"/>
      </rPr>
      <t>10</t>
    </r>
    <r>
      <rPr>
        <sz val="12"/>
        <color theme="1"/>
        <rFont val="Calibri"/>
        <family val="2"/>
        <scheme val="minor"/>
      </rPr>
      <t xml:space="preserve">Be to terrestrial soils. </t>
    </r>
    <r>
      <rPr>
        <i/>
        <sz val="12"/>
        <color theme="1"/>
        <rFont val="Calibri"/>
        <family val="2"/>
        <scheme val="minor"/>
      </rPr>
      <t xml:space="preserve">Earth and Planetary Science Letters </t>
    </r>
    <r>
      <rPr>
        <b/>
        <sz val="12"/>
        <color theme="1"/>
        <rFont val="Calibri"/>
        <family val="2"/>
        <scheme val="minor"/>
      </rPr>
      <t xml:space="preserve">202 </t>
    </r>
    <r>
      <rPr>
        <sz val="12"/>
        <color theme="1"/>
        <rFont val="Calibri"/>
        <family val="2"/>
        <scheme val="minor"/>
      </rPr>
      <t>(3-4), 329-336. https://doi.org/10.1016/j.epsl.2010.12.020</t>
    </r>
  </si>
  <si>
    <r>
      <rPr>
        <vertAlign val="superscript"/>
        <sz val="12"/>
        <color theme="1"/>
        <rFont val="Calibri (Body)"/>
      </rPr>
      <t>c</t>
    </r>
    <r>
      <rPr>
        <sz val="12"/>
        <color theme="1"/>
        <rFont val="Calibri"/>
        <family val="2"/>
        <scheme val="minor"/>
      </rPr>
      <t xml:space="preserve">Heikkilä &amp; von Blanckenburg (2015). The global distribution of Holocene meteoric 10Be fluxes from atmospheric models. Distribution maps for terrestrial Earths surface applications. </t>
    </r>
    <r>
      <rPr>
        <i/>
        <sz val="12"/>
        <color theme="1"/>
        <rFont val="Calibri"/>
        <family val="2"/>
        <scheme val="minor"/>
      </rPr>
      <t>GFZ Data Services</t>
    </r>
    <r>
      <rPr>
        <sz val="12"/>
        <color theme="1"/>
        <rFont val="Calibri"/>
        <family val="2"/>
        <scheme val="minor"/>
      </rPr>
      <t>, https://doi.org/10.5880/GFZ.3.4.2015.001</t>
    </r>
  </si>
  <si>
    <t>Teble Nr in Manuscript</t>
  </si>
  <si>
    <t>description</t>
  </si>
  <si>
    <t>2024-021_Krone-et-al_S1-In-situ-surface</t>
  </si>
  <si>
    <t>2024-021_Krone-et-al_S2_9Be-parent</t>
  </si>
  <si>
    <t>file name/ sheet name</t>
  </si>
  <si>
    <t>2024-021_Krone-et-al_S4_Meteoric-depth-profile</t>
  </si>
  <si>
    <t>2024-021_Krone-et-al_S3_Meteoric-surface</t>
  </si>
  <si>
    <t>2024-021_Krone-et-al_S5_Depositional-flux-calc</t>
  </si>
  <si>
    <t>2024-021_Krone-et-al_S6_pH</t>
  </si>
  <si>
    <t xml:space="preserve">Krone, L. V.; Wittmann, H; von Blanckenburg, F. (2024): The depositional flux of meteoric 10Be derived from combined in situ and meteoric 10Be analyses along a climate gradient (Chile). GFZ Data Services. https://doi.org/10.5880/fidgeo.2024.021  </t>
  </si>
  <si>
    <t xml:space="preserve">part of: </t>
  </si>
  <si>
    <t xml:space="preserve">Krone, L. V.; Wittmann, H; von Blanckenburg, F. (2024): The depositional flux of meteoric 10Be derived from combined in situ and meteoric 10Be analyses along a climate gradient (Chile). GFZ Data Services. https://doi.org/10.5880/fidgeo.2024.021 </t>
  </si>
  <si>
    <t>Column header</t>
  </si>
  <si>
    <t>unit</t>
  </si>
  <si>
    <t>Description</t>
  </si>
  <si>
    <t>Study site</t>
  </si>
  <si>
    <t>Study site name and climate</t>
  </si>
  <si>
    <t>Sample name</t>
  </si>
  <si>
    <t>Sample Identifier</t>
  </si>
  <si>
    <t>Unique number to identify sample</t>
  </si>
  <si>
    <t>Latitude</t>
  </si>
  <si>
    <t>DD.dddd</t>
  </si>
  <si>
    <t>Latitude in decimal degrees (WGS84)</t>
  </si>
  <si>
    <t>Longitude</t>
  </si>
  <si>
    <t>Longitude in decimal degrees (WGS84)</t>
  </si>
  <si>
    <t>Height above sea level (in meter)</t>
  </si>
  <si>
    <t>Sample depth</t>
  </si>
  <si>
    <t>Depth from where sample is taken below the surface</t>
  </si>
  <si>
    <t>Density</t>
  </si>
  <si>
    <r>
      <t>g cm</t>
    </r>
    <r>
      <rPr>
        <vertAlign val="superscript"/>
        <sz val="11"/>
        <color theme="1"/>
        <rFont val="Calibri"/>
        <family val="2"/>
        <scheme val="minor"/>
      </rPr>
      <t>-3</t>
    </r>
  </si>
  <si>
    <t>Sample density</t>
  </si>
  <si>
    <t>Depth</t>
  </si>
  <si>
    <t>Sample depth below surface</t>
  </si>
  <si>
    <r>
      <t>[</t>
    </r>
    <r>
      <rPr>
        <vertAlign val="super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Be]</t>
    </r>
    <r>
      <rPr>
        <vertAlign val="subscript"/>
        <sz val="11"/>
        <color theme="1"/>
        <rFont val="Calibri"/>
        <family val="2"/>
        <scheme val="minor"/>
      </rPr>
      <t>parent</t>
    </r>
  </si>
  <si>
    <r>
      <t>atoms g</t>
    </r>
    <r>
      <rPr>
        <vertAlign val="superscript"/>
        <sz val="11"/>
        <color theme="1"/>
        <rFont val="Calibri"/>
        <family val="2"/>
        <scheme val="minor"/>
      </rPr>
      <t>-1</t>
    </r>
  </si>
  <si>
    <t>Table S3:</t>
  </si>
  <si>
    <t>Table S2:</t>
  </si>
  <si>
    <t>Table S1:</t>
  </si>
  <si>
    <r>
      <t>ECHAM5-HAM-derived flux</t>
    </r>
    <r>
      <rPr>
        <vertAlign val="superscript"/>
        <sz val="11"/>
        <color theme="1"/>
        <rFont val="Calibri (Body)"/>
      </rPr>
      <t>d</t>
    </r>
  </si>
  <si>
    <t>Altitude</t>
  </si>
  <si>
    <t>Sample interval</t>
  </si>
  <si>
    <t>Length interval of analysed sample</t>
  </si>
  <si>
    <r>
      <t>(</t>
    </r>
    <r>
      <rPr>
        <vertAlign val="super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Be/</t>
    </r>
    <r>
      <rPr>
        <vertAlign val="super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Be)</t>
    </r>
  </si>
  <si>
    <r>
      <t>atoms atoms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</si>
  <si>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[</t>
    </r>
    <r>
      <rPr>
        <vertAlign val="super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Be]</t>
    </r>
    <r>
      <rPr>
        <vertAlign val="subscript"/>
        <sz val="11"/>
        <color theme="1"/>
        <rFont val="Calibri"/>
        <family val="2"/>
        <scheme val="minor"/>
      </rPr>
      <t>reac</t>
    </r>
  </si>
  <si>
    <r>
      <t>Inventory [</t>
    </r>
    <r>
      <rPr>
        <vertAlign val="super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Be]</t>
    </r>
    <r>
      <rPr>
        <vertAlign val="subscript"/>
        <sz val="11"/>
        <color theme="1"/>
        <rFont val="Calibri"/>
        <family val="2"/>
        <scheme val="minor"/>
      </rPr>
      <t>reac</t>
    </r>
  </si>
  <si>
    <r>
      <t>atoms cm</t>
    </r>
    <r>
      <rPr>
        <vertAlign val="superscript"/>
        <sz val="11"/>
        <color theme="1"/>
        <rFont val="Calibri"/>
        <family val="2"/>
        <scheme val="minor"/>
      </rPr>
      <t>-2</t>
    </r>
  </si>
  <si>
    <r>
      <t>[</t>
    </r>
    <r>
      <rPr>
        <vertAlign val="super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Be]</t>
    </r>
    <r>
      <rPr>
        <vertAlign val="subscript"/>
        <sz val="11"/>
        <color theme="1"/>
        <rFont val="Calibri"/>
        <family val="2"/>
        <scheme val="minor"/>
      </rPr>
      <t>reac</t>
    </r>
  </si>
  <si>
    <r>
      <t>[</t>
    </r>
    <r>
      <rPr>
        <vertAlign val="super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Be]</t>
    </r>
    <r>
      <rPr>
        <vertAlign val="subscript"/>
        <sz val="11"/>
        <color theme="1"/>
        <rFont val="Calibri"/>
        <family val="2"/>
        <scheme val="minor"/>
      </rPr>
      <t>min</t>
    </r>
  </si>
  <si>
    <r>
      <t>9</t>
    </r>
    <r>
      <rPr>
        <sz val="11"/>
        <color theme="1"/>
        <rFont val="Calibri"/>
        <family val="2"/>
        <scheme val="minor"/>
      </rPr>
      <t>Be (</t>
    </r>
    <r>
      <rPr>
        <i/>
        <sz val="11"/>
        <color theme="1"/>
        <rFont val="Calibri"/>
        <family val="2"/>
        <scheme val="minor"/>
      </rPr>
      <t>f</t>
    </r>
    <r>
      <rPr>
        <vertAlign val="subscript"/>
        <sz val="11"/>
        <color theme="1"/>
        <rFont val="Calibri"/>
        <family val="2"/>
        <scheme val="minor"/>
      </rPr>
      <t>reac</t>
    </r>
    <r>
      <rPr>
        <sz val="11"/>
        <color theme="1"/>
        <rFont val="Calibri"/>
        <family val="2"/>
        <scheme val="minor"/>
      </rPr>
      <t>+</t>
    </r>
    <r>
      <rPr>
        <i/>
        <sz val="11"/>
        <color theme="1"/>
        <rFont val="Calibri"/>
        <family val="2"/>
        <scheme val="minor"/>
      </rPr>
      <t>f</t>
    </r>
    <r>
      <rPr>
        <vertAlign val="subscript"/>
        <sz val="11"/>
        <color theme="1"/>
        <rFont val="Calibri"/>
        <family val="2"/>
        <scheme val="minor"/>
      </rPr>
      <t>diss</t>
    </r>
    <r>
      <rPr>
        <sz val="11"/>
        <color theme="1"/>
        <rFont val="Calibri"/>
        <family val="2"/>
        <scheme val="minor"/>
      </rPr>
      <t>)</t>
    </r>
  </si>
  <si>
    <r>
      <t xml:space="preserve">Depositional flux </t>
    </r>
    <r>
      <rPr>
        <vertAlign val="super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Be</t>
    </r>
  </si>
  <si>
    <r>
      <t>atoms cm</t>
    </r>
    <r>
      <rPr>
        <vertAlign val="superscript"/>
        <sz val="11"/>
        <color theme="1"/>
        <rFont val="Calibri"/>
        <family val="2"/>
        <scheme val="minor"/>
      </rPr>
      <t xml:space="preserve">-2 </t>
    </r>
    <r>
      <rPr>
        <sz val="11"/>
        <color theme="1"/>
        <rFont val="Calibri"/>
        <family val="2"/>
        <scheme val="minor"/>
      </rPr>
      <t>yr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</si>
  <si>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t km</t>
    </r>
    <r>
      <rPr>
        <vertAlign val="superscript"/>
        <sz val="11"/>
        <color theme="1"/>
        <rFont val="Calibri"/>
        <family val="2"/>
        <scheme val="minor"/>
      </rPr>
      <t>-2</t>
    </r>
    <r>
      <rPr>
        <sz val="11"/>
        <color theme="1"/>
        <rFont val="Calibri"/>
        <family val="2"/>
        <scheme val="minor"/>
      </rPr>
      <t xml:space="preserve"> yr</t>
    </r>
    <r>
      <rPr>
        <vertAlign val="superscript"/>
        <sz val="11"/>
        <color theme="1"/>
        <rFont val="Calibri"/>
        <family val="2"/>
        <scheme val="minor"/>
      </rPr>
      <t>-1</t>
    </r>
  </si>
  <si>
    <t>Chemical Weathering rate</t>
  </si>
  <si>
    <t>atoms g-1</t>
  </si>
  <si>
    <t>Sample type</t>
  </si>
  <si>
    <t>Description of sample type (soil or core)</t>
  </si>
  <si>
    <r>
      <t xml:space="preserve">Measured isotope ratio of meteoric </t>
    </r>
    <r>
      <rPr>
        <vertAlign val="super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Be and stable </t>
    </r>
    <r>
      <rPr>
        <vertAlign val="super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Be ± calculated uncertainty</t>
    </r>
  </si>
  <si>
    <r>
      <t xml:space="preserve">Measured concentration of meteoric cosmogenic </t>
    </r>
    <r>
      <rPr>
        <vertAlign val="super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Be ± measurement uncertainty</t>
    </r>
  </si>
  <si>
    <r>
      <t xml:space="preserve">Measured concentration of </t>
    </r>
    <r>
      <rPr>
        <vertAlign val="super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Be in reactive phase ± measurement uncertainty</t>
    </r>
  </si>
  <si>
    <r>
      <t xml:space="preserve">Measured concentration of </t>
    </r>
    <r>
      <rPr>
        <vertAlign val="super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Be in residual mineral-bound phase ± measurement uncertainty</t>
    </r>
  </si>
  <si>
    <r>
      <t xml:space="preserve">Measured concentration of </t>
    </r>
    <r>
      <rPr>
        <vertAlign val="super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Be in parent bedrock ± standard deviation (1SD)</t>
    </r>
  </si>
  <si>
    <t>GCM-model flux</t>
  </si>
  <si>
    <r>
      <t xml:space="preserve">Flux of meteoric </t>
    </r>
    <r>
      <rPr>
        <vertAlign val="super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Be deposition to Earth’s surface, derived from a coupled climate and Be production model (Heikkilä and von Blanckenburg, 2015) ± difference between Holocene and pre-industrial model</t>
    </r>
  </si>
  <si>
    <t>Precipitation-derived flux</t>
  </si>
  <si>
    <r>
      <t xml:space="preserve">Flux of meteoric </t>
    </r>
    <r>
      <rPr>
        <vertAlign val="super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Be deposition to Earth’s surface, derived from an empirical equation from precipitation collections (Graly et al., 2011) ± calculated uncertainty</t>
    </r>
  </si>
  <si>
    <r>
      <t>(</t>
    </r>
    <r>
      <rPr>
        <vertAlign val="super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Be/</t>
    </r>
    <r>
      <rPr>
        <vertAlign val="super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Be)-derived flux</t>
    </r>
  </si>
  <si>
    <r>
      <t xml:space="preserve">Flux of meteoric </t>
    </r>
    <r>
      <rPr>
        <vertAlign val="super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Be deposition to Earth’s surface, derived from </t>
    </r>
    <r>
      <rPr>
        <i/>
        <sz val="11"/>
        <color theme="1"/>
        <rFont val="Calibri"/>
        <family val="2"/>
        <scheme val="minor"/>
      </rPr>
      <t>in situ</t>
    </r>
    <r>
      <rPr>
        <sz val="11"/>
        <color theme="1"/>
        <rFont val="Calibri"/>
        <family val="2"/>
        <scheme val="minor"/>
      </rPr>
      <t xml:space="preserve"> </t>
    </r>
    <r>
      <rPr>
        <vertAlign val="super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Be denudation rate, </t>
    </r>
    <r>
      <rPr>
        <vertAlign val="super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Be(meteoric)/</t>
    </r>
    <r>
      <rPr>
        <vertAlign val="super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Be at the surface and </t>
    </r>
    <r>
      <rPr>
        <vertAlign val="super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Be concentrations ± calculated uncertainty</t>
    </r>
  </si>
  <si>
    <t>First pH measurement</t>
  </si>
  <si>
    <t>Second pH measurement</t>
  </si>
  <si>
    <t>Third pH measurement</t>
  </si>
  <si>
    <t>Average pH from all 3 measurements</t>
  </si>
  <si>
    <t>Uncertainty of pH given as 2x standard deviation (SD)</t>
  </si>
  <si>
    <t>Quartz mass</t>
  </si>
  <si>
    <t>Mass taken for anaylsis</t>
  </si>
  <si>
    <r>
      <t>9</t>
    </r>
    <r>
      <rPr>
        <sz val="11"/>
        <color theme="1"/>
        <rFont val="Calibri"/>
        <family val="2"/>
        <scheme val="minor"/>
      </rPr>
      <t>Be carrier mass</t>
    </r>
  </si>
  <si>
    <t>Mass of carrier taken for analysis and blank correction</t>
  </si>
  <si>
    <r>
      <t xml:space="preserve">Measured isotope ratio of in situ </t>
    </r>
    <r>
      <rPr>
        <vertAlign val="super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Be and stable </t>
    </r>
    <r>
      <rPr>
        <vertAlign val="super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Be ± measurement uncertainty</t>
    </r>
  </si>
  <si>
    <r>
      <t>[</t>
    </r>
    <r>
      <rPr>
        <vertAlign val="super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Be]</t>
    </r>
    <r>
      <rPr>
        <vertAlign val="subscript"/>
        <sz val="11"/>
        <color theme="1"/>
        <rFont val="Calibri"/>
        <family val="2"/>
        <scheme val="minor"/>
      </rPr>
      <t>quartz</t>
    </r>
  </si>
  <si>
    <r>
      <t xml:space="preserve">Measured concentration of in situ produced cosmogenic </t>
    </r>
    <r>
      <rPr>
        <vertAlign val="super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Be ± measurement uncertainty</t>
    </r>
  </si>
  <si>
    <t>CDF</t>
  </si>
  <si>
    <t>Chemical Depletion fraction: relative depletion of an immobile element (zirconium, niobium) compared to bedrock composition ± standard deviation (1SD)</t>
  </si>
  <si>
    <t>Mass removal from Earth’s surface by chemical and physical processes ± calculated uncertainty</t>
  </si>
  <si>
    <t>Mass removal by chemical weathering calculated with CDF ± calculated uncertainty</t>
  </si>
  <si>
    <t>Physical Erosion rate</t>
  </si>
  <si>
    <t>Mass removal by physical erosion calculated with the total chemical weathering rate ± calculated uncertainty</t>
  </si>
  <si>
    <t>measurement uncertainty</t>
  </si>
  <si>
    <t xml:space="preserve">± </t>
  </si>
  <si>
    <t>standard deviation (1SD)</t>
  </si>
  <si>
    <t>calculated uncertainty</t>
  </si>
  <si>
    <t>[9Be]parent</t>
  </si>
  <si>
    <t>µg g-1</t>
  </si>
  <si>
    <t>Measured concentration of 9Be in parent bedrock ± measurement uncertainty</t>
  </si>
  <si>
    <t>Measured concentration of 9Be in parent bedrock ± standard deviation (1SD)</t>
  </si>
  <si>
    <r>
      <t xml:space="preserve">Inventory of all meteoric </t>
    </r>
    <r>
      <rPr>
        <vertAlign val="super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Be to a certain depth ± calculated uncertainty</t>
    </r>
  </si>
  <si>
    <r>
      <t xml:space="preserve">Fraction of </t>
    </r>
    <r>
      <rPr>
        <vertAlign val="super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Be in reactive and dissolved phase as weathering indicator ± calculated uncertainty</t>
    </r>
  </si>
  <si>
    <r>
      <t xml:space="preserve">Flux of meteoric </t>
    </r>
    <r>
      <rPr>
        <vertAlign val="super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Be deposition to Earth’s surface, derived from a coupled climate and Be production model ± calculated uncertainty</t>
    </r>
  </si>
  <si>
    <t>difference between Holocene and pre-industrial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</si>
</sst>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"/>
    <numFmt numFmtId="167" formatCode="0.0E+00"/>
    <numFmt numFmtId="168" formatCode="0.000000"/>
  </numFmts>
  <fonts count="5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b/>
      <vertAlign val="superscript"/>
      <sz val="14"/>
      <color theme="1"/>
      <name val="Calibri (Body)"/>
    </font>
    <font>
      <vertAlign val="superscript"/>
      <sz val="11"/>
      <color theme="1"/>
      <name val="Calibri (Body)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 (Body)"/>
    </font>
    <font>
      <b/>
      <vertAlign val="subscript"/>
      <sz val="14"/>
      <color theme="1"/>
      <name val="Calibri (Body)"/>
    </font>
    <font>
      <b/>
      <sz val="14"/>
      <color theme="1"/>
      <name val="Calibri (Body)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vertAlign val="superscript"/>
      <sz val="16"/>
      <color theme="1"/>
      <name val="Calibri (Body)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sz val="12"/>
      <name val="Calibri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"/>
      <scheme val="minor"/>
    </font>
    <font>
      <sz val="12"/>
      <name val="Calibri"/>
      <family val="2"/>
      <scheme val="minor"/>
    </font>
    <font>
      <b/>
      <vertAlign val="superscript"/>
      <sz val="12"/>
      <color theme="1"/>
      <name val="Calibri (Body)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Symbol"/>
      <family val="1"/>
      <charset val="2"/>
    </font>
    <font>
      <b/>
      <vertAlign val="superscript"/>
      <sz val="18"/>
      <name val="Arial"/>
      <family val="2"/>
    </font>
    <font>
      <vertAlign val="superscript"/>
      <sz val="12"/>
      <name val="Arial"/>
      <family val="2"/>
    </font>
    <font>
      <vertAlign val="subscript"/>
      <sz val="12"/>
      <name val="Arial"/>
      <family val="2"/>
    </font>
    <font>
      <b/>
      <i/>
      <sz val="14"/>
      <color theme="1"/>
      <name val="Calibri"/>
      <family val="2"/>
      <scheme val="minor"/>
    </font>
    <font>
      <b/>
      <i/>
      <vertAlign val="superscript"/>
      <sz val="12"/>
      <name val="Arial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EDEDED"/>
        <bgColor rgb="FF00000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165" fontId="0" fillId="2" borderId="0" xfId="0" applyNumberFormat="1" applyFill="1" applyAlignment="1">
      <alignment horizontal="center"/>
    </xf>
    <xf numFmtId="0" fontId="5" fillId="2" borderId="0" xfId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164" fontId="5" fillId="3" borderId="0" xfId="1" applyNumberFormat="1" applyFon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5" fillId="3" borderId="0" xfId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4" borderId="0" xfId="1" applyFont="1" applyFill="1" applyBorder="1" applyAlignment="1">
      <alignment horizontal="center" vertical="center"/>
    </xf>
    <xf numFmtId="165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5" fillId="5" borderId="0" xfId="1" applyFont="1" applyFill="1" applyAlignment="1">
      <alignment horizontal="center" vertical="center"/>
    </xf>
    <xf numFmtId="165" fontId="0" fillId="5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166" fontId="0" fillId="3" borderId="0" xfId="0" applyNumberFormat="1" applyFill="1" applyAlignment="1">
      <alignment horizontal="center"/>
    </xf>
    <xf numFmtId="166" fontId="0" fillId="4" borderId="0" xfId="0" applyNumberFormat="1" applyFill="1" applyAlignment="1">
      <alignment horizontal="center"/>
    </xf>
    <xf numFmtId="166" fontId="0" fillId="5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164" fontId="0" fillId="5" borderId="0" xfId="0" applyNumberFormat="1" applyFill="1" applyAlignment="1">
      <alignment horizontal="center"/>
    </xf>
    <xf numFmtId="167" fontId="0" fillId="2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167" fontId="0" fillId="3" borderId="0" xfId="0" applyNumberFormat="1" applyFill="1" applyAlignment="1">
      <alignment horizontal="center"/>
    </xf>
    <xf numFmtId="167" fontId="0" fillId="4" borderId="0" xfId="0" applyNumberFormat="1" applyFill="1" applyAlignment="1">
      <alignment horizontal="center"/>
    </xf>
    <xf numFmtId="167" fontId="0" fillId="5" borderId="0" xfId="0" applyNumberForma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167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167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167" fontId="0" fillId="5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1" fontId="0" fillId="4" borderId="0" xfId="0" applyNumberFormat="1" applyFill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1" fontId="0" fillId="0" borderId="0" xfId="0" applyNumberFormat="1" applyAlignment="1">
      <alignment horizontal="center"/>
    </xf>
    <xf numFmtId="167" fontId="0" fillId="0" borderId="0" xfId="0" applyNumberFormat="1"/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25" fillId="0" borderId="0" xfId="0" applyFont="1" applyAlignment="1">
      <alignment horizontal="center"/>
    </xf>
    <xf numFmtId="11" fontId="25" fillId="0" borderId="0" xfId="0" applyNumberFormat="1" applyFont="1" applyAlignment="1">
      <alignment horizontal="right"/>
    </xf>
    <xf numFmtId="0" fontId="20" fillId="0" borderId="0" xfId="0" applyFont="1"/>
    <xf numFmtId="0" fontId="17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2" fontId="20" fillId="0" borderId="0" xfId="0" applyNumberFormat="1" applyFont="1" applyAlignment="1">
      <alignment horizontal="center"/>
    </xf>
    <xf numFmtId="2" fontId="0" fillId="0" borderId="2" xfId="0" applyNumberFormat="1" applyBorder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horizontal="center"/>
    </xf>
    <xf numFmtId="0" fontId="22" fillId="0" borderId="2" xfId="0" applyFont="1" applyBorder="1" applyAlignment="1">
      <alignment horizontal="center"/>
    </xf>
    <xf numFmtId="164" fontId="23" fillId="0" borderId="2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/>
    </xf>
    <xf numFmtId="167" fontId="20" fillId="0" borderId="2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64" fontId="22" fillId="0" borderId="1" xfId="0" applyNumberFormat="1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4" fontId="22" fillId="0" borderId="2" xfId="0" applyNumberFormat="1" applyFont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11" fontId="0" fillId="0" borderId="0" xfId="0" applyNumberFormat="1" applyAlignment="1">
      <alignment horizontal="center"/>
    </xf>
    <xf numFmtId="0" fontId="20" fillId="0" borderId="0" xfId="0" applyFont="1" applyAlignment="1">
      <alignment horizontal="center"/>
    </xf>
    <xf numFmtId="0" fontId="20" fillId="2" borderId="0" xfId="0" applyFont="1" applyFill="1"/>
    <xf numFmtId="0" fontId="20" fillId="3" borderId="0" xfId="0" applyFont="1" applyFill="1"/>
    <xf numFmtId="0" fontId="20" fillId="4" borderId="0" xfId="0" applyFont="1" applyFill="1"/>
    <xf numFmtId="0" fontId="20" fillId="5" borderId="0" xfId="0" applyFont="1" applyFill="1"/>
    <xf numFmtId="0" fontId="20" fillId="6" borderId="0" xfId="0" applyFont="1" applyFill="1"/>
    <xf numFmtId="0" fontId="20" fillId="7" borderId="0" xfId="0" applyFont="1" applyFill="1"/>
    <xf numFmtId="168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30" fillId="0" borderId="0" xfId="0" applyFont="1"/>
    <xf numFmtId="0" fontId="31" fillId="0" borderId="0" xfId="0" applyFont="1"/>
    <xf numFmtId="0" fontId="34" fillId="0" borderId="0" xfId="0" applyFont="1"/>
    <xf numFmtId="0" fontId="35" fillId="0" borderId="0" xfId="0" applyFont="1"/>
    <xf numFmtId="0" fontId="30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/>
    <xf numFmtId="11" fontId="0" fillId="0" borderId="0" xfId="0" applyNumberFormat="1"/>
    <xf numFmtId="0" fontId="26" fillId="0" borderId="0" xfId="0" applyFont="1" applyAlignment="1">
      <alignment horizontal="center"/>
    </xf>
    <xf numFmtId="164" fontId="26" fillId="0" borderId="0" xfId="0" applyNumberFormat="1" applyFont="1" applyAlignment="1">
      <alignment horizontal="center"/>
    </xf>
    <xf numFmtId="164" fontId="26" fillId="3" borderId="0" xfId="0" applyNumberFormat="1" applyFont="1" applyFill="1" applyAlignment="1">
      <alignment horizontal="center"/>
    </xf>
    <xf numFmtId="1" fontId="26" fillId="4" borderId="0" xfId="0" applyNumberFormat="1" applyFont="1" applyFill="1" applyAlignment="1">
      <alignment horizontal="center"/>
    </xf>
    <xf numFmtId="164" fontId="26" fillId="5" borderId="0" xfId="0" applyNumberFormat="1" applyFont="1" applyFill="1" applyAlignment="1">
      <alignment horizontal="center"/>
    </xf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center"/>
    </xf>
    <xf numFmtId="164" fontId="26" fillId="3" borderId="1" xfId="0" applyNumberFormat="1" applyFont="1" applyFill="1" applyBorder="1" applyAlignment="1">
      <alignment horizontal="center"/>
    </xf>
    <xf numFmtId="164" fontId="0" fillId="0" borderId="0" xfId="0" applyNumberFormat="1"/>
    <xf numFmtId="164" fontId="26" fillId="2" borderId="0" xfId="0" applyNumberFormat="1" applyFont="1" applyFill="1" applyAlignment="1">
      <alignment horizontal="center"/>
    </xf>
    <xf numFmtId="164" fontId="26" fillId="2" borderId="1" xfId="0" applyNumberFormat="1" applyFont="1" applyFill="1" applyBorder="1" applyAlignment="1">
      <alignment horizontal="center"/>
    </xf>
    <xf numFmtId="1" fontId="26" fillId="4" borderId="1" xfId="0" applyNumberFormat="1" applyFont="1" applyFill="1" applyBorder="1" applyAlignment="1">
      <alignment horizontal="center"/>
    </xf>
    <xf numFmtId="164" fontId="26" fillId="5" borderId="1" xfId="0" applyNumberFormat="1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6" fillId="0" borderId="2" xfId="0" applyFont="1" applyBorder="1" applyAlignment="1">
      <alignment horizontal="center"/>
    </xf>
    <xf numFmtId="0" fontId="26" fillId="0" borderId="0" xfId="1" applyFont="1" applyAlignment="1">
      <alignment horizontal="center"/>
    </xf>
    <xf numFmtId="0" fontId="26" fillId="0" borderId="2" xfId="1" applyFont="1" applyBorder="1" applyAlignment="1">
      <alignment horizont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19" fillId="0" borderId="0" xfId="0" applyFont="1"/>
    <xf numFmtId="0" fontId="43" fillId="0" borderId="2" xfId="0" applyFont="1" applyBorder="1" applyAlignment="1">
      <alignment horizontal="center"/>
    </xf>
    <xf numFmtId="2" fontId="19" fillId="0" borderId="0" xfId="0" applyNumberFormat="1" applyFont="1" applyAlignment="1">
      <alignment horizontal="center"/>
    </xf>
    <xf numFmtId="0" fontId="19" fillId="0" borderId="2" xfId="0" applyFont="1" applyBorder="1" applyAlignment="1">
      <alignment horizontal="center"/>
    </xf>
    <xf numFmtId="2" fontId="19" fillId="0" borderId="2" xfId="0" applyNumberFormat="1" applyFont="1" applyBorder="1" applyAlignment="1">
      <alignment horizontal="center"/>
    </xf>
    <xf numFmtId="0" fontId="44" fillId="0" borderId="0" xfId="0" applyFont="1" applyAlignment="1">
      <alignment horizontal="right"/>
    </xf>
    <xf numFmtId="2" fontId="44" fillId="0" borderId="0" xfId="0" applyNumberFormat="1" applyFont="1" applyAlignment="1">
      <alignment horizontal="center"/>
    </xf>
    <xf numFmtId="0" fontId="19" fillId="0" borderId="0" xfId="0" applyFont="1" applyAlignment="1">
      <alignment horizontal="right"/>
    </xf>
    <xf numFmtId="9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1" fontId="0" fillId="5" borderId="0" xfId="0" applyNumberFormat="1" applyFill="1" applyAlignment="1">
      <alignment horizontal="center"/>
    </xf>
    <xf numFmtId="1" fontId="26" fillId="5" borderId="0" xfId="0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1" fontId="26" fillId="3" borderId="0" xfId="0" applyNumberFormat="1" applyFont="1" applyFill="1" applyAlignment="1">
      <alignment horizontal="center"/>
    </xf>
    <xf numFmtId="0" fontId="0" fillId="4" borderId="0" xfId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6" fillId="0" borderId="0" xfId="0" applyFont="1" applyAlignment="1">
      <alignment horizontal="center" wrapText="1"/>
    </xf>
    <xf numFmtId="0" fontId="4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6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8" fillId="0" borderId="5" xfId="0" applyFont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/>
    <xf numFmtId="0" fontId="28" fillId="0" borderId="0" xfId="0" applyFont="1"/>
    <xf numFmtId="0" fontId="3" fillId="0" borderId="0" xfId="0" applyFont="1" applyAlignment="1">
      <alignment horizontal="center"/>
    </xf>
    <xf numFmtId="0" fontId="47" fillId="0" borderId="7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 applyAlignment="1"/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2" borderId="0" xfId="0" applyFont="1" applyFill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3" fillId="12" borderId="4" xfId="0" applyFont="1" applyFill="1" applyBorder="1" applyAlignment="1">
      <alignment horizontal="center" vertical="center" wrapText="1"/>
    </xf>
    <xf numFmtId="0" fontId="43" fillId="12" borderId="0" xfId="0" applyFont="1" applyFill="1" applyAlignment="1">
      <alignment horizontal="center" vertical="center" wrapText="1"/>
    </xf>
    <xf numFmtId="0" fontId="43" fillId="9" borderId="1" xfId="0" applyFont="1" applyFill="1" applyBorder="1" applyAlignment="1">
      <alignment horizontal="center" vertical="center" wrapText="1"/>
    </xf>
    <xf numFmtId="0" fontId="43" fillId="9" borderId="0" xfId="0" applyFont="1" applyFill="1" applyAlignment="1">
      <alignment horizontal="center" vertical="center" wrapText="1"/>
    </xf>
    <xf numFmtId="0" fontId="43" fillId="9" borderId="3" xfId="0" applyFont="1" applyFill="1" applyBorder="1" applyAlignment="1">
      <alignment horizontal="center" vertical="center" wrapText="1"/>
    </xf>
    <xf numFmtId="0" fontId="43" fillId="8" borderId="4" xfId="0" applyFont="1" applyFill="1" applyBorder="1" applyAlignment="1">
      <alignment horizontal="center" vertical="center" wrapText="1"/>
    </xf>
    <xf numFmtId="0" fontId="43" fillId="8" borderId="0" xfId="0" applyFont="1" applyFill="1" applyAlignment="1">
      <alignment horizontal="center" vertical="center" wrapText="1"/>
    </xf>
    <xf numFmtId="0" fontId="43" fillId="8" borderId="3" xfId="0" applyFont="1" applyFill="1" applyBorder="1" applyAlignment="1">
      <alignment horizontal="center" vertical="center" wrapText="1"/>
    </xf>
    <xf numFmtId="0" fontId="43" fillId="10" borderId="4" xfId="0" applyFont="1" applyFill="1" applyBorder="1" applyAlignment="1">
      <alignment horizontal="center" vertical="center" wrapText="1"/>
    </xf>
    <xf numFmtId="0" fontId="43" fillId="10" borderId="0" xfId="0" applyFont="1" applyFill="1" applyAlignment="1">
      <alignment horizontal="center" vertical="center" wrapText="1"/>
    </xf>
    <xf numFmtId="0" fontId="43" fillId="10" borderId="3" xfId="0" applyFont="1" applyFill="1" applyBorder="1" applyAlignment="1">
      <alignment horizontal="center" vertical="center" wrapText="1"/>
    </xf>
    <xf numFmtId="0" fontId="43" fillId="11" borderId="4" xfId="0" applyFont="1" applyFill="1" applyBorder="1" applyAlignment="1">
      <alignment horizontal="center" vertical="center" wrapText="1"/>
    </xf>
    <xf numFmtId="0" fontId="43" fillId="11" borderId="0" xfId="0" applyFont="1" applyFill="1" applyAlignment="1">
      <alignment horizontal="center" vertical="center" wrapText="1"/>
    </xf>
    <xf numFmtId="0" fontId="43" fillId="11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/>
    <xf numFmtId="0" fontId="12" fillId="0" borderId="0" xfId="0" applyFont="1" applyAlignment="1"/>
    <xf numFmtId="0" fontId="1" fillId="0" borderId="0" xfId="0" applyFont="1" applyAlignment="1"/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7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" fontId="0" fillId="0" borderId="0" xfId="0" applyNumberFormat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7" fontId="0" fillId="0" borderId="0" xfId="0" applyNumberFormat="1" applyAlignment="1">
      <alignment horizontal="center" wrapText="1"/>
    </xf>
    <xf numFmtId="0" fontId="1" fillId="0" borderId="14" xfId="0" applyFont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677096</xdr:colOff>
      <xdr:row>35</xdr:row>
      <xdr:rowOff>67409</xdr:rowOff>
    </xdr:from>
    <xdr:to>
      <xdr:col>30</xdr:col>
      <xdr:colOff>1259145</xdr:colOff>
      <xdr:row>38</xdr:row>
      <xdr:rowOff>32164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8">
              <a:extLst>
                <a:ext uri="{FF2B5EF4-FFF2-40B4-BE49-F238E27FC236}">
                  <a16:creationId xmlns:a16="http://schemas.microsoft.com/office/drawing/2014/main" id="{D64DC967-DBC5-E44B-BECA-11E3E0F6DD19}"/>
                </a:ext>
              </a:extLst>
            </xdr:cNvPr>
            <xdr:cNvSpPr txBox="1"/>
          </xdr:nvSpPr>
          <xdr:spPr>
            <a:xfrm>
              <a:off x="24147673" y="3242409"/>
              <a:ext cx="3447690" cy="64046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ctr">
              <a:noAutofit/>
            </a:bodyPr>
            <a:lstStyle>
              <a:defPPr>
                <a:defRPr lang="en-D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400" b="1" i="1">
                        <a:latin typeface="Cambria Math" panose="02040503050406030204" pitchFamily="18" charset="0"/>
                      </a:rPr>
                      <m:t>𝑫</m:t>
                    </m:r>
                    <m:r>
                      <a:rPr lang="de-DE" sz="1400" b="1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DE" sz="14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de-DE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de-DE" sz="1400" b="1" i="1">
                                <a:latin typeface="Cambria Math" panose="02040503050406030204" pitchFamily="18" charset="0"/>
                              </a:rPr>
                              <m:t>𝑭</m:t>
                            </m:r>
                          </m:e>
                          <m:sub>
                            <m:r>
                              <a:rPr lang="de-DE" sz="1400" b="1" i="1">
                                <a:latin typeface="Cambria Math" panose="02040503050406030204" pitchFamily="18" charset="0"/>
                              </a:rPr>
                              <m:t>𝒎𝒆𝒕</m:t>
                            </m:r>
                          </m:sub>
                          <m:sup>
                            <m:r>
                              <a:rPr lang="de-DE" sz="1400" b="1" i="1">
                                <a:latin typeface="Cambria Math" panose="02040503050406030204" pitchFamily="18" charset="0"/>
                              </a:rPr>
                              <m:t>𝟏𝟎</m:t>
                            </m:r>
                            <m:r>
                              <a:rPr lang="de-DE" sz="1400" b="1" i="1">
                                <a:latin typeface="Cambria Math" panose="02040503050406030204" pitchFamily="18" charset="0"/>
                              </a:rPr>
                              <m:t>𝑩𝒆</m:t>
                            </m:r>
                          </m:sup>
                        </m:sSubSup>
                        <m:r>
                          <a:rPr lang="de-DE" sz="14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de-DE" sz="1400" b="1" i="1">
                            <a:latin typeface="Cambria Math" panose="02040503050406030204" pitchFamily="18" charset="0"/>
                          </a:rPr>
                          <m:t>𝑰</m:t>
                        </m:r>
                        <m:r>
                          <a:rPr lang="de-DE" sz="1400" b="1" i="1">
                            <a:latin typeface="Cambria Math" panose="02040503050406030204" pitchFamily="18" charset="0"/>
                          </a:rPr>
                          <m:t>∗</m:t>
                        </m:r>
                        <m:r>
                          <a:rPr lang="de-DE" sz="14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𝝀</m:t>
                        </m:r>
                      </m:num>
                      <m:den>
                        <m:d>
                          <m:dPr>
                            <m:ctrlPr>
                              <a:rPr lang="de-DE" sz="14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de-DE" sz="14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de-DE" sz="1400" b="1" i="1" baseline="30000">
                                    <a:latin typeface="Cambria Math" panose="02040503050406030204" pitchFamily="18" charset="0"/>
                                  </a:rPr>
                                  <m:t>𝟏𝟎</m:t>
                                </m:r>
                                <m:r>
                                  <a:rPr lang="de-DE" sz="1400" b="1" i="1">
                                    <a:latin typeface="Cambria Math" panose="02040503050406030204" pitchFamily="18" charset="0"/>
                                  </a:rPr>
                                  <m:t>𝑩𝒆</m:t>
                                </m:r>
                              </m:num>
                              <m:den>
                                <m:r>
                                  <a:rPr lang="de-DE" sz="1400" b="1" i="1" baseline="30000">
                                    <a:latin typeface="Cambria Math" panose="02040503050406030204" pitchFamily="18" charset="0"/>
                                  </a:rPr>
                                  <m:t>𝟗</m:t>
                                </m:r>
                                <m:r>
                                  <a:rPr lang="de-DE" sz="1400" b="1" i="1">
                                    <a:latin typeface="Cambria Math" panose="02040503050406030204" pitchFamily="18" charset="0"/>
                                  </a:rPr>
                                  <m:t>𝑩𝒆</m:t>
                                </m:r>
                              </m:den>
                            </m:f>
                          </m:e>
                        </m:d>
                        <m:r>
                          <a:rPr lang="de-DE" sz="1400" b="1" i="1">
                            <a:latin typeface="Cambria Math" panose="02040503050406030204" pitchFamily="18" charset="0"/>
                          </a:rPr>
                          <m:t>∗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de-DE" sz="14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de-DE" sz="1400" b="1" i="1" baseline="30000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𝟗</m:t>
                            </m:r>
                            <m:r>
                              <a:rPr lang="de-DE" sz="14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𝑩𝒆</m:t>
                            </m:r>
                          </m:e>
                        </m:d>
                        <m:r>
                          <a:rPr lang="de-DE" sz="1400" b="1" i="1" baseline="-2500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𝒑𝒂𝒓𝒆𝒏𝒕</m:t>
                        </m:r>
                      </m:den>
                    </m:f>
                    <m:r>
                      <a:rPr lang="de-DE" sz="1400" b="1" i="0">
                        <a:latin typeface="Cambria Math" panose="02040503050406030204" pitchFamily="18" charset="0"/>
                      </a:rPr>
                      <m:t> ∗(</m:t>
                    </m:r>
                    <m:f>
                      <m:fPr>
                        <m:ctrlPr>
                          <a:rPr lang="de-DE" sz="14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begChr m:val="["/>
                            <m:endChr m:val="]"/>
                            <m:ctrlPr>
                              <a:rPr lang="de-DE" sz="14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de-DE" sz="1400" b="1" i="1" baseline="30000">
                                <a:latin typeface="Cambria Math" panose="02040503050406030204" pitchFamily="18" charset="0"/>
                              </a:rPr>
                              <m:t>𝟗</m:t>
                            </m:r>
                            <m:r>
                              <a:rPr lang="de-DE" sz="1400" b="1" i="1">
                                <a:latin typeface="Cambria Math" panose="02040503050406030204" pitchFamily="18" charset="0"/>
                              </a:rPr>
                              <m:t>𝑩𝒆</m:t>
                            </m:r>
                          </m:e>
                        </m:d>
                        <m:r>
                          <a:rPr lang="de-DE" sz="1400" b="1" i="1" baseline="-25000">
                            <a:latin typeface="Cambria Math" panose="02040503050406030204" pitchFamily="18" charset="0"/>
                          </a:rPr>
                          <m:t>𝒎𝒊𝒏</m:t>
                        </m:r>
                      </m:num>
                      <m:den>
                        <m:d>
                          <m:dPr>
                            <m:begChr m:val="["/>
                            <m:endChr m:val="]"/>
                            <m:ctrlPr>
                              <a:rPr lang="de-DE" sz="14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de-DE" sz="1400" b="1" i="1" baseline="30000">
                                <a:latin typeface="Cambria Math" panose="02040503050406030204" pitchFamily="18" charset="0"/>
                              </a:rPr>
                              <m:t>𝟗</m:t>
                            </m:r>
                            <m:r>
                              <a:rPr lang="de-DE" sz="1400" b="1" i="1">
                                <a:latin typeface="Cambria Math" panose="02040503050406030204" pitchFamily="18" charset="0"/>
                              </a:rPr>
                              <m:t>𝑩𝒆</m:t>
                            </m:r>
                          </m:e>
                        </m:d>
                        <m:r>
                          <a:rPr lang="de-DE" sz="1400" b="1" i="1" baseline="-25000">
                            <a:latin typeface="Cambria Math" panose="02040503050406030204" pitchFamily="18" charset="0"/>
                          </a:rPr>
                          <m:t>𝒓𝒆𝒂𝒄</m:t>
                        </m:r>
                      </m:den>
                    </m:f>
                    <m:r>
                      <a:rPr lang="de-DE" sz="1400" b="1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de-DE" sz="1400" b="1" i="1">
                        <a:latin typeface="Cambria Math" panose="02040503050406030204" pitchFamily="18" charset="0"/>
                      </a:rPr>
                      <m:t>𝟏</m:t>
                    </m:r>
                    <m:r>
                      <a:rPr lang="de-DE" sz="1400" b="1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400" b="1"/>
            </a:p>
          </xdr:txBody>
        </xdr:sp>
      </mc:Choice>
      <mc:Fallback xmlns="">
        <xdr:sp macro="" textlink="">
          <xdr:nvSpPr>
            <xdr:cNvPr id="4" name="TextBox 8">
              <a:extLst>
                <a:ext uri="{FF2B5EF4-FFF2-40B4-BE49-F238E27FC236}">
                  <a16:creationId xmlns:a16="http://schemas.microsoft.com/office/drawing/2014/main" id="{D64DC967-DBC5-E44B-BECA-11E3E0F6DD19}"/>
                </a:ext>
              </a:extLst>
            </xdr:cNvPr>
            <xdr:cNvSpPr txBox="1"/>
          </xdr:nvSpPr>
          <xdr:spPr>
            <a:xfrm>
              <a:off x="24147673" y="3242409"/>
              <a:ext cx="3447690" cy="64046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ctr">
              <a:noAutofit/>
            </a:bodyPr>
            <a:lstStyle>
              <a:defPPr>
                <a:defRPr lang="en-D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de-DE" sz="1400" b="1" i="0">
                  <a:latin typeface="Cambria Math" panose="02040503050406030204" pitchFamily="18" charset="0"/>
                </a:rPr>
                <a:t>𝑫=(𝑭_𝒎𝒆𝒕^𝟏𝟎𝑩𝒆−𝑰∗</a:t>
              </a:r>
              <a:r>
                <a:rPr lang="de-DE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𝝀)/((</a:t>
              </a:r>
              <a:r>
                <a:rPr lang="de-DE" sz="1400" b="1" i="0" baseline="30000">
                  <a:latin typeface="Cambria Math" panose="02040503050406030204" pitchFamily="18" charset="0"/>
                </a:rPr>
                <a:t>𝟏𝟎</a:t>
              </a:r>
              <a:r>
                <a:rPr lang="de-DE" sz="1400" b="1" i="0">
                  <a:latin typeface="Cambria Math" panose="02040503050406030204" pitchFamily="18" charset="0"/>
                </a:rPr>
                <a:t>𝑩𝒆/</a:t>
              </a:r>
              <a:r>
                <a:rPr lang="de-DE" sz="1400" b="1" i="0" baseline="30000">
                  <a:latin typeface="Cambria Math" panose="02040503050406030204" pitchFamily="18" charset="0"/>
                </a:rPr>
                <a:t>𝟗</a:t>
              </a:r>
              <a:r>
                <a:rPr lang="de-DE" sz="1400" b="1" i="0">
                  <a:latin typeface="Cambria Math" panose="02040503050406030204" pitchFamily="18" charset="0"/>
                </a:rPr>
                <a:t>𝑩𝒆)∗</a:t>
              </a:r>
              <a:r>
                <a:rPr lang="de-DE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</a:t>
              </a:r>
              <a:r>
                <a:rPr lang="de-DE" sz="1400" b="1" i="0" baseline="30000">
                  <a:latin typeface="Cambria Math" panose="02040503050406030204" pitchFamily="18" charset="0"/>
                  <a:ea typeface="Cambria Math" panose="02040503050406030204" pitchFamily="18" charset="0"/>
                </a:rPr>
                <a:t>𝟗</a:t>
              </a:r>
              <a:r>
                <a:rPr lang="de-DE" sz="14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𝑩𝒆]</a:t>
              </a:r>
              <a:r>
                <a:rPr lang="de-DE" sz="1400" b="1" i="0" baseline="-25000">
                  <a:latin typeface="Cambria Math" panose="02040503050406030204" pitchFamily="18" charset="0"/>
                  <a:ea typeface="Cambria Math" panose="02040503050406030204" pitchFamily="18" charset="0"/>
                </a:rPr>
                <a:t>𝒑𝒂𝒓𝒆𝒏𝒕) </a:t>
              </a:r>
              <a:r>
                <a:rPr lang="de-DE" sz="1400" b="1" i="0">
                  <a:latin typeface="Cambria Math" panose="02040503050406030204" pitchFamily="18" charset="0"/>
                </a:rPr>
                <a:t> ∗([</a:t>
              </a:r>
              <a:r>
                <a:rPr lang="de-DE" sz="1400" b="1" i="0" baseline="30000">
                  <a:latin typeface="Cambria Math" panose="02040503050406030204" pitchFamily="18" charset="0"/>
                </a:rPr>
                <a:t>𝟗</a:t>
              </a:r>
              <a:r>
                <a:rPr lang="de-DE" sz="1400" b="1" i="0">
                  <a:latin typeface="Cambria Math" panose="02040503050406030204" pitchFamily="18" charset="0"/>
                </a:rPr>
                <a:t>𝑩𝒆]</a:t>
              </a:r>
              <a:r>
                <a:rPr lang="de-DE" sz="1400" b="1" i="0" baseline="-25000">
                  <a:latin typeface="Cambria Math" panose="02040503050406030204" pitchFamily="18" charset="0"/>
                </a:rPr>
                <a:t>𝒎𝒊𝒏/[</a:t>
              </a:r>
              <a:r>
                <a:rPr lang="de-DE" sz="1400" b="1" i="0" baseline="30000">
                  <a:latin typeface="Cambria Math" panose="02040503050406030204" pitchFamily="18" charset="0"/>
                </a:rPr>
                <a:t>𝟗</a:t>
              </a:r>
              <a:r>
                <a:rPr lang="de-DE" sz="1400" b="1" i="0">
                  <a:latin typeface="Cambria Math" panose="02040503050406030204" pitchFamily="18" charset="0"/>
                </a:rPr>
                <a:t>𝑩𝒆]</a:t>
              </a:r>
              <a:r>
                <a:rPr lang="de-DE" sz="1400" b="1" i="0" baseline="-25000">
                  <a:latin typeface="Cambria Math" panose="02040503050406030204" pitchFamily="18" charset="0"/>
                </a:rPr>
                <a:t>𝒓𝒆𝒂𝒄</a:t>
              </a:r>
              <a:r>
                <a:rPr lang="de-DE" sz="1400" b="1" i="0">
                  <a:latin typeface="Cambria Math" panose="02040503050406030204" pitchFamily="18" charset="0"/>
                </a:rPr>
                <a:t>+𝟏)</a:t>
              </a:r>
              <a:endParaRPr lang="en-GB" sz="1400" b="1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igsn.org/GFLVK00Q5" TargetMode="External"/><Relationship Id="rId13" Type="http://schemas.openxmlformats.org/officeDocument/2006/relationships/hyperlink" Target="http://igsn.org/GFLVK00QK" TargetMode="External"/><Relationship Id="rId3" Type="http://schemas.openxmlformats.org/officeDocument/2006/relationships/hyperlink" Target="http://igsn.org/GFLVK00CF" TargetMode="External"/><Relationship Id="rId7" Type="http://schemas.openxmlformats.org/officeDocument/2006/relationships/hyperlink" Target="http://igsn.org/GFLVK00QP" TargetMode="External"/><Relationship Id="rId12" Type="http://schemas.openxmlformats.org/officeDocument/2006/relationships/hyperlink" Target="http://igsn.org/GFLVK00QJ" TargetMode="External"/><Relationship Id="rId2" Type="http://schemas.openxmlformats.org/officeDocument/2006/relationships/hyperlink" Target="http://igsn.org/GFLVK00CE" TargetMode="External"/><Relationship Id="rId1" Type="http://schemas.openxmlformats.org/officeDocument/2006/relationships/hyperlink" Target="http://igsn.org/GFLVK00CD" TargetMode="External"/><Relationship Id="rId6" Type="http://schemas.openxmlformats.org/officeDocument/2006/relationships/hyperlink" Target="http://igsn.org/GFLVK00QN" TargetMode="External"/><Relationship Id="rId11" Type="http://schemas.openxmlformats.org/officeDocument/2006/relationships/hyperlink" Target="http://igsn.org/GFLVK00QL" TargetMode="External"/><Relationship Id="rId5" Type="http://schemas.openxmlformats.org/officeDocument/2006/relationships/hyperlink" Target="http://igsn.org/GFLVK00QM" TargetMode="External"/><Relationship Id="rId10" Type="http://schemas.openxmlformats.org/officeDocument/2006/relationships/hyperlink" Target="http://igsn.org/GFLVK00QD" TargetMode="External"/><Relationship Id="rId4" Type="http://schemas.openxmlformats.org/officeDocument/2006/relationships/hyperlink" Target="http://igsn.org/GFLVK00CG" TargetMode="External"/><Relationship Id="rId9" Type="http://schemas.openxmlformats.org/officeDocument/2006/relationships/hyperlink" Target="http://igsn.org/GFLVK00QB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igsn.org/GFLVK004C" TargetMode="External"/><Relationship Id="rId18" Type="http://schemas.openxmlformats.org/officeDocument/2006/relationships/hyperlink" Target="http://igsn.org/GFNAS003W" TargetMode="External"/><Relationship Id="rId26" Type="http://schemas.openxmlformats.org/officeDocument/2006/relationships/hyperlink" Target="http://igsn.org/GFNAS0041" TargetMode="External"/><Relationship Id="rId39" Type="http://schemas.openxmlformats.org/officeDocument/2006/relationships/hyperlink" Target="http://igsn.org/GFLVK004R" TargetMode="External"/><Relationship Id="rId21" Type="http://schemas.openxmlformats.org/officeDocument/2006/relationships/hyperlink" Target="http://igsn.org/GFNAS003T" TargetMode="External"/><Relationship Id="rId34" Type="http://schemas.openxmlformats.org/officeDocument/2006/relationships/hyperlink" Target="http://igsn.org/GFCHS0016" TargetMode="External"/><Relationship Id="rId42" Type="http://schemas.openxmlformats.org/officeDocument/2006/relationships/hyperlink" Target="http://igsn.org/GFNAS0020" TargetMode="External"/><Relationship Id="rId7" Type="http://schemas.openxmlformats.org/officeDocument/2006/relationships/hyperlink" Target="http://igsn.org/GFLVK004L" TargetMode="External"/><Relationship Id="rId2" Type="http://schemas.openxmlformats.org/officeDocument/2006/relationships/hyperlink" Target="http://igsn.org/GFLVK004T" TargetMode="External"/><Relationship Id="rId16" Type="http://schemas.openxmlformats.org/officeDocument/2006/relationships/hyperlink" Target="http://igsn.org/GFNAS003N" TargetMode="External"/><Relationship Id="rId20" Type="http://schemas.openxmlformats.org/officeDocument/2006/relationships/hyperlink" Target="http://igsn.org/GFNAS003U" TargetMode="External"/><Relationship Id="rId29" Type="http://schemas.openxmlformats.org/officeDocument/2006/relationships/hyperlink" Target="http://igsn.org/GFCHS0013" TargetMode="External"/><Relationship Id="rId41" Type="http://schemas.openxmlformats.org/officeDocument/2006/relationships/hyperlink" Target="http://igsn.org/GFNAS0023" TargetMode="External"/><Relationship Id="rId1" Type="http://schemas.openxmlformats.org/officeDocument/2006/relationships/hyperlink" Target="http://igsn.org/GFLVK004M" TargetMode="External"/><Relationship Id="rId6" Type="http://schemas.openxmlformats.org/officeDocument/2006/relationships/hyperlink" Target="http://igsn.org/GFLVK004A" TargetMode="External"/><Relationship Id="rId11" Type="http://schemas.openxmlformats.org/officeDocument/2006/relationships/hyperlink" Target="http://igsn.org/GFLVK004E" TargetMode="External"/><Relationship Id="rId24" Type="http://schemas.openxmlformats.org/officeDocument/2006/relationships/hyperlink" Target="http://igsn.org/GFNAS0002" TargetMode="External"/><Relationship Id="rId32" Type="http://schemas.openxmlformats.org/officeDocument/2006/relationships/hyperlink" Target="http://igsn.org/GFCHS000V" TargetMode="External"/><Relationship Id="rId37" Type="http://schemas.openxmlformats.org/officeDocument/2006/relationships/hyperlink" Target="http://igsn.org/GFCHS001L" TargetMode="External"/><Relationship Id="rId40" Type="http://schemas.openxmlformats.org/officeDocument/2006/relationships/hyperlink" Target="http://igsn.org/GFNAS001N" TargetMode="External"/><Relationship Id="rId5" Type="http://schemas.openxmlformats.org/officeDocument/2006/relationships/hyperlink" Target="http://igsn.org/GFLVK004S" TargetMode="External"/><Relationship Id="rId15" Type="http://schemas.openxmlformats.org/officeDocument/2006/relationships/hyperlink" Target="http://igsn.org/GFNAS003Y" TargetMode="External"/><Relationship Id="rId23" Type="http://schemas.openxmlformats.org/officeDocument/2006/relationships/hyperlink" Target="http://igsn.org/GFNAS003Q" TargetMode="External"/><Relationship Id="rId28" Type="http://schemas.openxmlformats.org/officeDocument/2006/relationships/hyperlink" Target="http://igsn.org/GFNAS0044" TargetMode="External"/><Relationship Id="rId36" Type="http://schemas.openxmlformats.org/officeDocument/2006/relationships/hyperlink" Target="http://igsn.org/GFCHS001J" TargetMode="External"/><Relationship Id="rId10" Type="http://schemas.openxmlformats.org/officeDocument/2006/relationships/hyperlink" Target="http://igsn.org/GFLVK004F" TargetMode="External"/><Relationship Id="rId19" Type="http://schemas.openxmlformats.org/officeDocument/2006/relationships/hyperlink" Target="http://igsn.org/GFNAS003V" TargetMode="External"/><Relationship Id="rId31" Type="http://schemas.openxmlformats.org/officeDocument/2006/relationships/hyperlink" Target="http://igsn.org/GFCHS000W" TargetMode="External"/><Relationship Id="rId44" Type="http://schemas.openxmlformats.org/officeDocument/2006/relationships/hyperlink" Target="http://igsn.org/GFNAS002S" TargetMode="External"/><Relationship Id="rId4" Type="http://schemas.openxmlformats.org/officeDocument/2006/relationships/hyperlink" Target="http://igsn.org/GFLVK0051" TargetMode="External"/><Relationship Id="rId9" Type="http://schemas.openxmlformats.org/officeDocument/2006/relationships/hyperlink" Target="http://igsn.org/GFLVK004H" TargetMode="External"/><Relationship Id="rId14" Type="http://schemas.openxmlformats.org/officeDocument/2006/relationships/hyperlink" Target="http://igsn.org/GFLVK004B" TargetMode="External"/><Relationship Id="rId22" Type="http://schemas.openxmlformats.org/officeDocument/2006/relationships/hyperlink" Target="http://igsn.org/GFNAS003R" TargetMode="External"/><Relationship Id="rId27" Type="http://schemas.openxmlformats.org/officeDocument/2006/relationships/hyperlink" Target="http://igsn.org/GFNAS0042" TargetMode="External"/><Relationship Id="rId30" Type="http://schemas.openxmlformats.org/officeDocument/2006/relationships/hyperlink" Target="http://igsn.org/GFCHS0011" TargetMode="External"/><Relationship Id="rId35" Type="http://schemas.openxmlformats.org/officeDocument/2006/relationships/hyperlink" Target="http://igsn.org/GFCHS001H" TargetMode="External"/><Relationship Id="rId43" Type="http://schemas.openxmlformats.org/officeDocument/2006/relationships/hyperlink" Target="http://igsn.org/GFNAS001V" TargetMode="External"/><Relationship Id="rId8" Type="http://schemas.openxmlformats.org/officeDocument/2006/relationships/hyperlink" Target="http://igsn.org/GFLVK004K" TargetMode="External"/><Relationship Id="rId3" Type="http://schemas.openxmlformats.org/officeDocument/2006/relationships/hyperlink" Target="http://igsn.org/GFLVK004Z" TargetMode="External"/><Relationship Id="rId12" Type="http://schemas.openxmlformats.org/officeDocument/2006/relationships/hyperlink" Target="http://igsn.org/GFLVK004D" TargetMode="External"/><Relationship Id="rId17" Type="http://schemas.openxmlformats.org/officeDocument/2006/relationships/hyperlink" Target="http://igsn.org/GFNAS003X" TargetMode="External"/><Relationship Id="rId25" Type="http://schemas.openxmlformats.org/officeDocument/2006/relationships/hyperlink" Target="http://igsn.org/GFNAS0040" TargetMode="External"/><Relationship Id="rId33" Type="http://schemas.openxmlformats.org/officeDocument/2006/relationships/hyperlink" Target="http://igsn.org/GFCHS0014" TargetMode="External"/><Relationship Id="rId38" Type="http://schemas.openxmlformats.org/officeDocument/2006/relationships/hyperlink" Target="http://igsn.org/GFCHS001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igsn.org/GFFJH009C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igsn.org/GFLVK00P2" TargetMode="External"/><Relationship Id="rId1" Type="http://schemas.openxmlformats.org/officeDocument/2006/relationships/hyperlink" Target="http://igsn.org/GFNAS001Q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://igsn.org/GFFJH00J6" TargetMode="External"/><Relationship Id="rId4" Type="http://schemas.openxmlformats.org/officeDocument/2006/relationships/hyperlink" Target="http://igsn.org/GFFJH00A4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igsn.org/GFLVK00KH" TargetMode="External"/><Relationship Id="rId18" Type="http://schemas.openxmlformats.org/officeDocument/2006/relationships/hyperlink" Target="http://igsn.org/GFFJH009C" TargetMode="External"/><Relationship Id="rId26" Type="http://schemas.openxmlformats.org/officeDocument/2006/relationships/hyperlink" Target="http://igsn.org/GFFJH00A2" TargetMode="External"/><Relationship Id="rId21" Type="http://schemas.openxmlformats.org/officeDocument/2006/relationships/hyperlink" Target="http://igsn.org/GFFJH0097" TargetMode="External"/><Relationship Id="rId34" Type="http://schemas.openxmlformats.org/officeDocument/2006/relationships/hyperlink" Target="http://igsn.org/GFFJH00L6" TargetMode="External"/><Relationship Id="rId7" Type="http://schemas.openxmlformats.org/officeDocument/2006/relationships/hyperlink" Target="http://igsn.org/GFLVK00P6" TargetMode="External"/><Relationship Id="rId12" Type="http://schemas.openxmlformats.org/officeDocument/2006/relationships/hyperlink" Target="http://igsn.org/GFLVK00KF" TargetMode="External"/><Relationship Id="rId17" Type="http://schemas.openxmlformats.org/officeDocument/2006/relationships/hyperlink" Target="http://igsn.org/GFLVK00XN" TargetMode="External"/><Relationship Id="rId25" Type="http://schemas.openxmlformats.org/officeDocument/2006/relationships/hyperlink" Target="http://igsn.org/GFFJH00A4" TargetMode="External"/><Relationship Id="rId33" Type="http://schemas.openxmlformats.org/officeDocument/2006/relationships/hyperlink" Target="http://igsn.org/GFFJH00L4" TargetMode="External"/><Relationship Id="rId38" Type="http://schemas.openxmlformats.org/officeDocument/2006/relationships/hyperlink" Target="http://igsn.org/GFFJH00J8" TargetMode="External"/><Relationship Id="rId2" Type="http://schemas.openxmlformats.org/officeDocument/2006/relationships/hyperlink" Target="http://igsn.org/GFNAS002K" TargetMode="External"/><Relationship Id="rId16" Type="http://schemas.openxmlformats.org/officeDocument/2006/relationships/hyperlink" Target="http://igsn.org/GFLVK00KP" TargetMode="External"/><Relationship Id="rId20" Type="http://schemas.openxmlformats.org/officeDocument/2006/relationships/hyperlink" Target="http://igsn.org/GFFJH009A" TargetMode="External"/><Relationship Id="rId29" Type="http://schemas.openxmlformats.org/officeDocument/2006/relationships/hyperlink" Target="http://igsn.org/GFFJH00A0" TargetMode="External"/><Relationship Id="rId1" Type="http://schemas.openxmlformats.org/officeDocument/2006/relationships/hyperlink" Target="http://igsn.org/GFNAS001Q" TargetMode="External"/><Relationship Id="rId6" Type="http://schemas.openxmlformats.org/officeDocument/2006/relationships/hyperlink" Target="http://igsn.org/GFLVK00P5" TargetMode="External"/><Relationship Id="rId11" Type="http://schemas.openxmlformats.org/officeDocument/2006/relationships/hyperlink" Target="http://igsn.org/GFLVK00KE" TargetMode="External"/><Relationship Id="rId24" Type="http://schemas.openxmlformats.org/officeDocument/2006/relationships/hyperlink" Target="http://igsn.org/GFFJH009Q" TargetMode="External"/><Relationship Id="rId32" Type="http://schemas.openxmlformats.org/officeDocument/2006/relationships/hyperlink" Target="http://igsn.org/GFFJH00J6" TargetMode="External"/><Relationship Id="rId37" Type="http://schemas.openxmlformats.org/officeDocument/2006/relationships/hyperlink" Target="http://igsn.org/GFFJH00KW" TargetMode="External"/><Relationship Id="rId5" Type="http://schemas.openxmlformats.org/officeDocument/2006/relationships/hyperlink" Target="http://igsn.org/GFLVK00P4" TargetMode="External"/><Relationship Id="rId15" Type="http://schemas.openxmlformats.org/officeDocument/2006/relationships/hyperlink" Target="http://igsn.org/GFLVK00KM" TargetMode="External"/><Relationship Id="rId23" Type="http://schemas.openxmlformats.org/officeDocument/2006/relationships/hyperlink" Target="http://igsn.org/GFFJH009L" TargetMode="External"/><Relationship Id="rId28" Type="http://schemas.openxmlformats.org/officeDocument/2006/relationships/hyperlink" Target="http://igsn.org/GFFJH00A9" TargetMode="External"/><Relationship Id="rId36" Type="http://schemas.openxmlformats.org/officeDocument/2006/relationships/hyperlink" Target="http://igsn.org/GFFJH00KX" TargetMode="External"/><Relationship Id="rId10" Type="http://schemas.openxmlformats.org/officeDocument/2006/relationships/hyperlink" Target="http://igsn.org/GFLVK00KD" TargetMode="External"/><Relationship Id="rId19" Type="http://schemas.openxmlformats.org/officeDocument/2006/relationships/hyperlink" Target="http://igsn.org/GFFJH009B" TargetMode="External"/><Relationship Id="rId31" Type="http://schemas.openxmlformats.org/officeDocument/2006/relationships/hyperlink" Target="http://igsn.org/GFFJH009T" TargetMode="External"/><Relationship Id="rId4" Type="http://schemas.openxmlformats.org/officeDocument/2006/relationships/hyperlink" Target="http://igsn.org/GFLVK00P3" TargetMode="External"/><Relationship Id="rId9" Type="http://schemas.openxmlformats.org/officeDocument/2006/relationships/hyperlink" Target="http://igsn.org/GFLVK00KC" TargetMode="External"/><Relationship Id="rId14" Type="http://schemas.openxmlformats.org/officeDocument/2006/relationships/hyperlink" Target="http://igsn.org/GFLVK00KK" TargetMode="External"/><Relationship Id="rId22" Type="http://schemas.openxmlformats.org/officeDocument/2006/relationships/hyperlink" Target="http://igsn.org/GFFJH0099" TargetMode="External"/><Relationship Id="rId27" Type="http://schemas.openxmlformats.org/officeDocument/2006/relationships/hyperlink" Target="http://igsn.org/GFFJH00A5" TargetMode="External"/><Relationship Id="rId30" Type="http://schemas.openxmlformats.org/officeDocument/2006/relationships/hyperlink" Target="http://igsn.org/GFFJH009X" TargetMode="External"/><Relationship Id="rId35" Type="http://schemas.openxmlformats.org/officeDocument/2006/relationships/hyperlink" Target="http://igsn.org/GFFJH00L3" TargetMode="External"/><Relationship Id="rId8" Type="http://schemas.openxmlformats.org/officeDocument/2006/relationships/hyperlink" Target="http://igsn.org/GFLVK00KB" TargetMode="External"/><Relationship Id="rId3" Type="http://schemas.openxmlformats.org/officeDocument/2006/relationships/hyperlink" Target="http://igsn.org/GFLVK00P2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://igsn.org/GFLVK00XN" TargetMode="External"/><Relationship Id="rId21" Type="http://schemas.openxmlformats.org/officeDocument/2006/relationships/hyperlink" Target="http://igsn.org/GFLVK00KF" TargetMode="External"/><Relationship Id="rId42" Type="http://schemas.openxmlformats.org/officeDocument/2006/relationships/hyperlink" Target="http://igsn.org/GFNAS001E" TargetMode="External"/><Relationship Id="rId47" Type="http://schemas.openxmlformats.org/officeDocument/2006/relationships/hyperlink" Target="http://igsn.org/GFNAS0014" TargetMode="External"/><Relationship Id="rId63" Type="http://schemas.openxmlformats.org/officeDocument/2006/relationships/hyperlink" Target="http://igsn.org/GFLVK010X" TargetMode="External"/><Relationship Id="rId68" Type="http://schemas.openxmlformats.org/officeDocument/2006/relationships/hyperlink" Target="http://igsn.org/GFFJH00A0" TargetMode="External"/><Relationship Id="rId84" Type="http://schemas.openxmlformats.org/officeDocument/2006/relationships/hyperlink" Target="http://igsn.org/GFFJH00J8" TargetMode="External"/><Relationship Id="rId89" Type="http://schemas.openxmlformats.org/officeDocument/2006/relationships/hyperlink" Target="http://igsn.org/GFLVK0114" TargetMode="External"/><Relationship Id="rId16" Type="http://schemas.openxmlformats.org/officeDocument/2006/relationships/hyperlink" Target="http://igsn.org/GFLVK00R2" TargetMode="External"/><Relationship Id="rId11" Type="http://schemas.openxmlformats.org/officeDocument/2006/relationships/hyperlink" Target="http://igsn.org/GFLVK00P3" TargetMode="External"/><Relationship Id="rId32" Type="http://schemas.openxmlformats.org/officeDocument/2006/relationships/hyperlink" Target="http://igsn.org/GFCHS001M" TargetMode="External"/><Relationship Id="rId37" Type="http://schemas.openxmlformats.org/officeDocument/2006/relationships/hyperlink" Target="http://igsn.org/GFFJH0099" TargetMode="External"/><Relationship Id="rId53" Type="http://schemas.openxmlformats.org/officeDocument/2006/relationships/hyperlink" Target="http://igsn.org/GFNAS000V" TargetMode="External"/><Relationship Id="rId58" Type="http://schemas.openxmlformats.org/officeDocument/2006/relationships/hyperlink" Target="http://igsn.org/GFNAS0008" TargetMode="External"/><Relationship Id="rId74" Type="http://schemas.openxmlformats.org/officeDocument/2006/relationships/hyperlink" Target="http://igsn.org/GFLVK010F" TargetMode="External"/><Relationship Id="rId79" Type="http://schemas.openxmlformats.org/officeDocument/2006/relationships/hyperlink" Target="http://igsn.org/GFFJH00L4" TargetMode="External"/><Relationship Id="rId5" Type="http://schemas.openxmlformats.org/officeDocument/2006/relationships/hyperlink" Target="http://igsn.org/GFNAS0053" TargetMode="External"/><Relationship Id="rId90" Type="http://schemas.openxmlformats.org/officeDocument/2006/relationships/hyperlink" Target="http://igsn.org/GFLVK010P" TargetMode="External"/><Relationship Id="rId95" Type="http://schemas.openxmlformats.org/officeDocument/2006/relationships/hyperlink" Target="http://igsn.org/GFLVK00YP" TargetMode="External"/><Relationship Id="rId22" Type="http://schemas.openxmlformats.org/officeDocument/2006/relationships/hyperlink" Target="http://igsn.org/GFLVK00KH" TargetMode="External"/><Relationship Id="rId27" Type="http://schemas.openxmlformats.org/officeDocument/2006/relationships/hyperlink" Target="http://igsn.org/GFCHS0000" TargetMode="External"/><Relationship Id="rId43" Type="http://schemas.openxmlformats.org/officeDocument/2006/relationships/hyperlink" Target="http://igsn.org/GFNAS001C" TargetMode="External"/><Relationship Id="rId48" Type="http://schemas.openxmlformats.org/officeDocument/2006/relationships/hyperlink" Target="http://igsn.org/GFNAS0012" TargetMode="External"/><Relationship Id="rId64" Type="http://schemas.openxmlformats.org/officeDocument/2006/relationships/hyperlink" Target="http://igsn.org/GFFJH00A4" TargetMode="External"/><Relationship Id="rId69" Type="http://schemas.openxmlformats.org/officeDocument/2006/relationships/hyperlink" Target="http://igsn.org/GFFJH009X" TargetMode="External"/><Relationship Id="rId80" Type="http://schemas.openxmlformats.org/officeDocument/2006/relationships/hyperlink" Target="http://igsn.org/GFFJH00L6" TargetMode="External"/><Relationship Id="rId85" Type="http://schemas.openxmlformats.org/officeDocument/2006/relationships/hyperlink" Target="http://igsn.org/GFLVK0111" TargetMode="External"/><Relationship Id="rId3" Type="http://schemas.openxmlformats.org/officeDocument/2006/relationships/hyperlink" Target="http://igsn.org/GFNAS0055" TargetMode="External"/><Relationship Id="rId12" Type="http://schemas.openxmlformats.org/officeDocument/2006/relationships/hyperlink" Target="http://igsn.org/GFLVK00P4" TargetMode="External"/><Relationship Id="rId17" Type="http://schemas.openxmlformats.org/officeDocument/2006/relationships/hyperlink" Target="http://igsn.org/GFLVK00KB" TargetMode="External"/><Relationship Id="rId25" Type="http://schemas.openxmlformats.org/officeDocument/2006/relationships/hyperlink" Target="http://igsn.org/GFLVK00KP" TargetMode="External"/><Relationship Id="rId33" Type="http://schemas.openxmlformats.org/officeDocument/2006/relationships/hyperlink" Target="http://igsn.org/GFFJH009C" TargetMode="External"/><Relationship Id="rId38" Type="http://schemas.openxmlformats.org/officeDocument/2006/relationships/hyperlink" Target="http://igsn.org/GFFJH009L" TargetMode="External"/><Relationship Id="rId46" Type="http://schemas.openxmlformats.org/officeDocument/2006/relationships/hyperlink" Target="http://igsn.org/GFNAS0017" TargetMode="External"/><Relationship Id="rId59" Type="http://schemas.openxmlformats.org/officeDocument/2006/relationships/hyperlink" Target="http://igsn.org/GFLVK010S" TargetMode="External"/><Relationship Id="rId67" Type="http://schemas.openxmlformats.org/officeDocument/2006/relationships/hyperlink" Target="http://igsn.org/GFFJH00A9" TargetMode="External"/><Relationship Id="rId20" Type="http://schemas.openxmlformats.org/officeDocument/2006/relationships/hyperlink" Target="http://igsn.org/GFLVK00KE" TargetMode="External"/><Relationship Id="rId41" Type="http://schemas.openxmlformats.org/officeDocument/2006/relationships/hyperlink" Target="http://igsn.org/GFNAS001F" TargetMode="External"/><Relationship Id="rId54" Type="http://schemas.openxmlformats.org/officeDocument/2006/relationships/hyperlink" Target="http://igsn.org/GFNAS000Q" TargetMode="External"/><Relationship Id="rId62" Type="http://schemas.openxmlformats.org/officeDocument/2006/relationships/hyperlink" Target="http://igsn.org/GFLVK010W" TargetMode="External"/><Relationship Id="rId70" Type="http://schemas.openxmlformats.org/officeDocument/2006/relationships/hyperlink" Target="http://igsn.org/GFFJH009T" TargetMode="External"/><Relationship Id="rId75" Type="http://schemas.openxmlformats.org/officeDocument/2006/relationships/hyperlink" Target="http://igsn.org/GFLVK010H" TargetMode="External"/><Relationship Id="rId83" Type="http://schemas.openxmlformats.org/officeDocument/2006/relationships/hyperlink" Target="http://igsn.org/GFFJH00KW" TargetMode="External"/><Relationship Id="rId88" Type="http://schemas.openxmlformats.org/officeDocument/2006/relationships/hyperlink" Target="http://igsn.org/GFLVK0113" TargetMode="External"/><Relationship Id="rId91" Type="http://schemas.openxmlformats.org/officeDocument/2006/relationships/hyperlink" Target="http://igsn.org/GFLVK010Q" TargetMode="External"/><Relationship Id="rId96" Type="http://schemas.openxmlformats.org/officeDocument/2006/relationships/hyperlink" Target="http://igsn.org/GFLVK0117" TargetMode="External"/><Relationship Id="rId1" Type="http://schemas.openxmlformats.org/officeDocument/2006/relationships/hyperlink" Target="http://igsn.org/GFNAS001P" TargetMode="External"/><Relationship Id="rId6" Type="http://schemas.openxmlformats.org/officeDocument/2006/relationships/hyperlink" Target="http://igsn.org/GFLVK00ZW" TargetMode="External"/><Relationship Id="rId15" Type="http://schemas.openxmlformats.org/officeDocument/2006/relationships/hyperlink" Target="http://igsn.org/GFLVK00QR" TargetMode="External"/><Relationship Id="rId23" Type="http://schemas.openxmlformats.org/officeDocument/2006/relationships/hyperlink" Target="http://igsn.org/GFLVK00KK" TargetMode="External"/><Relationship Id="rId28" Type="http://schemas.openxmlformats.org/officeDocument/2006/relationships/hyperlink" Target="http://igsn.org/GFCHS000N" TargetMode="External"/><Relationship Id="rId36" Type="http://schemas.openxmlformats.org/officeDocument/2006/relationships/hyperlink" Target="http://igsn.org/GFFJH0097" TargetMode="External"/><Relationship Id="rId49" Type="http://schemas.openxmlformats.org/officeDocument/2006/relationships/hyperlink" Target="http://igsn.org/GFNAS0011" TargetMode="External"/><Relationship Id="rId57" Type="http://schemas.openxmlformats.org/officeDocument/2006/relationships/hyperlink" Target="http://igsn.org/GFNAS000C" TargetMode="External"/><Relationship Id="rId10" Type="http://schemas.openxmlformats.org/officeDocument/2006/relationships/hyperlink" Target="http://igsn.org/GFLVK00P2" TargetMode="External"/><Relationship Id="rId31" Type="http://schemas.openxmlformats.org/officeDocument/2006/relationships/hyperlink" Target="http://igsn.org/GFCHS001C" TargetMode="External"/><Relationship Id="rId44" Type="http://schemas.openxmlformats.org/officeDocument/2006/relationships/hyperlink" Target="http://igsn.org/GFNAS001A" TargetMode="External"/><Relationship Id="rId52" Type="http://schemas.openxmlformats.org/officeDocument/2006/relationships/hyperlink" Target="http://igsn.org/GFNAS000W" TargetMode="External"/><Relationship Id="rId60" Type="http://schemas.openxmlformats.org/officeDocument/2006/relationships/hyperlink" Target="http://igsn.org/GFLVK010U" TargetMode="External"/><Relationship Id="rId65" Type="http://schemas.openxmlformats.org/officeDocument/2006/relationships/hyperlink" Target="http://igsn.org/GFFJH00A2" TargetMode="External"/><Relationship Id="rId73" Type="http://schemas.openxmlformats.org/officeDocument/2006/relationships/hyperlink" Target="http://igsn.org/GFLVK010C" TargetMode="External"/><Relationship Id="rId78" Type="http://schemas.openxmlformats.org/officeDocument/2006/relationships/hyperlink" Target="http://igsn.org/GFFJH00J6" TargetMode="External"/><Relationship Id="rId81" Type="http://schemas.openxmlformats.org/officeDocument/2006/relationships/hyperlink" Target="http://igsn.org/GFFJH00L3" TargetMode="External"/><Relationship Id="rId86" Type="http://schemas.openxmlformats.org/officeDocument/2006/relationships/hyperlink" Target="http://igsn.org/GFLVK010M" TargetMode="External"/><Relationship Id="rId94" Type="http://schemas.openxmlformats.org/officeDocument/2006/relationships/hyperlink" Target="http://igsn.org/GFLLH006F" TargetMode="External"/><Relationship Id="rId4" Type="http://schemas.openxmlformats.org/officeDocument/2006/relationships/hyperlink" Target="http://igsn.org/GFNAS0054" TargetMode="External"/><Relationship Id="rId9" Type="http://schemas.openxmlformats.org/officeDocument/2006/relationships/hyperlink" Target="http://igsn.org/GFLVK00ZJ" TargetMode="External"/><Relationship Id="rId13" Type="http://schemas.openxmlformats.org/officeDocument/2006/relationships/hyperlink" Target="http://igsn.org/GFLVK00P5" TargetMode="External"/><Relationship Id="rId18" Type="http://schemas.openxmlformats.org/officeDocument/2006/relationships/hyperlink" Target="http://igsn.org/GFLVK00KC" TargetMode="External"/><Relationship Id="rId39" Type="http://schemas.openxmlformats.org/officeDocument/2006/relationships/hyperlink" Target="http://igsn.org/GFFJH009Q" TargetMode="External"/><Relationship Id="rId34" Type="http://schemas.openxmlformats.org/officeDocument/2006/relationships/hyperlink" Target="http://igsn.org/GFFJH009B" TargetMode="External"/><Relationship Id="rId50" Type="http://schemas.openxmlformats.org/officeDocument/2006/relationships/hyperlink" Target="http://igsn.org/GFNAS000Z" TargetMode="External"/><Relationship Id="rId55" Type="http://schemas.openxmlformats.org/officeDocument/2006/relationships/hyperlink" Target="http://igsn.org/GFNAS000L" TargetMode="External"/><Relationship Id="rId76" Type="http://schemas.openxmlformats.org/officeDocument/2006/relationships/hyperlink" Target="http://igsn.org/GFLVK0110" TargetMode="External"/><Relationship Id="rId97" Type="http://schemas.openxmlformats.org/officeDocument/2006/relationships/hyperlink" Target="http://igsn.org/GFLVK0118" TargetMode="External"/><Relationship Id="rId7" Type="http://schemas.openxmlformats.org/officeDocument/2006/relationships/hyperlink" Target="http://igsn.org/GFLVK00ZV" TargetMode="External"/><Relationship Id="rId71" Type="http://schemas.openxmlformats.org/officeDocument/2006/relationships/hyperlink" Target="http://igsn.org/GFLVK010Y" TargetMode="External"/><Relationship Id="rId92" Type="http://schemas.openxmlformats.org/officeDocument/2006/relationships/hyperlink" Target="http://igsn.org/GFLVK0115" TargetMode="External"/><Relationship Id="rId2" Type="http://schemas.openxmlformats.org/officeDocument/2006/relationships/hyperlink" Target="http://igsn.org/GFNAS0056" TargetMode="External"/><Relationship Id="rId29" Type="http://schemas.openxmlformats.org/officeDocument/2006/relationships/hyperlink" Target="http://igsn.org/GFCHS000W" TargetMode="External"/><Relationship Id="rId24" Type="http://schemas.openxmlformats.org/officeDocument/2006/relationships/hyperlink" Target="http://igsn.org/GFLVK00KM" TargetMode="External"/><Relationship Id="rId40" Type="http://schemas.openxmlformats.org/officeDocument/2006/relationships/hyperlink" Target="http://igsn.org/GFNAS001G" TargetMode="External"/><Relationship Id="rId45" Type="http://schemas.openxmlformats.org/officeDocument/2006/relationships/hyperlink" Target="http://igsn.org/GFNAS0018" TargetMode="External"/><Relationship Id="rId66" Type="http://schemas.openxmlformats.org/officeDocument/2006/relationships/hyperlink" Target="http://igsn.org/GFFJH00A5" TargetMode="External"/><Relationship Id="rId87" Type="http://schemas.openxmlformats.org/officeDocument/2006/relationships/hyperlink" Target="http://igsn.org/GFLVK0112" TargetMode="External"/><Relationship Id="rId61" Type="http://schemas.openxmlformats.org/officeDocument/2006/relationships/hyperlink" Target="http://igsn.org/GFLVK010V" TargetMode="External"/><Relationship Id="rId82" Type="http://schemas.openxmlformats.org/officeDocument/2006/relationships/hyperlink" Target="http://igsn.org/GFFJH00KX" TargetMode="External"/><Relationship Id="rId19" Type="http://schemas.openxmlformats.org/officeDocument/2006/relationships/hyperlink" Target="http://igsn.org/GFLVK00KD" TargetMode="External"/><Relationship Id="rId14" Type="http://schemas.openxmlformats.org/officeDocument/2006/relationships/hyperlink" Target="http://igsn.org/GFLVK00P6" TargetMode="External"/><Relationship Id="rId30" Type="http://schemas.openxmlformats.org/officeDocument/2006/relationships/hyperlink" Target="http://igsn.org/GFCHS0017" TargetMode="External"/><Relationship Id="rId35" Type="http://schemas.openxmlformats.org/officeDocument/2006/relationships/hyperlink" Target="http://igsn.org/GFFJH009A" TargetMode="External"/><Relationship Id="rId56" Type="http://schemas.openxmlformats.org/officeDocument/2006/relationships/hyperlink" Target="http://igsn.org/GFNAS000G" TargetMode="External"/><Relationship Id="rId77" Type="http://schemas.openxmlformats.org/officeDocument/2006/relationships/hyperlink" Target="http://igsn.org/GFLVK010K" TargetMode="External"/><Relationship Id="rId8" Type="http://schemas.openxmlformats.org/officeDocument/2006/relationships/hyperlink" Target="http://igsn.org/GFLVK0100" TargetMode="External"/><Relationship Id="rId51" Type="http://schemas.openxmlformats.org/officeDocument/2006/relationships/hyperlink" Target="http://igsn.org/GFNAS000X" TargetMode="External"/><Relationship Id="rId72" Type="http://schemas.openxmlformats.org/officeDocument/2006/relationships/hyperlink" Target="http://igsn.org/GFLVK010Z" TargetMode="External"/><Relationship Id="rId93" Type="http://schemas.openxmlformats.org/officeDocument/2006/relationships/hyperlink" Target="http://igsn.org/GFLVK0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96781-5EE7-A046-BFA5-9E9A5EBD7157}">
  <dimension ref="B2:S29"/>
  <sheetViews>
    <sheetView topLeftCell="A10" workbookViewId="0">
      <selection activeCell="C22" sqref="C22"/>
    </sheetView>
  </sheetViews>
  <sheetFormatPr baseColWidth="10" defaultColWidth="10.83203125" defaultRowHeight="15.5"/>
  <cols>
    <col min="1" max="1" width="3.08203125" style="109" customWidth="1"/>
    <col min="2" max="2" width="22.25" style="109" customWidth="1"/>
    <col min="3" max="3" width="44.25" style="109" customWidth="1"/>
    <col min="4" max="16" width="10.83203125" style="109"/>
    <col min="17" max="17" width="12.08203125" style="109" customWidth="1"/>
    <col min="18" max="16384" width="10.83203125" style="109"/>
  </cols>
  <sheetData>
    <row r="2" spans="2:19" ht="23">
      <c r="B2" s="110"/>
    </row>
    <row r="3" spans="2:19" ht="26.5">
      <c r="B3" s="110" t="s">
        <v>405</v>
      </c>
    </row>
    <row r="5" spans="2:19" ht="23">
      <c r="B5" s="110"/>
    </row>
    <row r="6" spans="2:19" ht="16" customHeight="1">
      <c r="B6" s="182" t="s">
        <v>334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</row>
    <row r="8" spans="2:19" ht="16" customHeight="1">
      <c r="B8" s="183" t="s">
        <v>418</v>
      </c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</row>
    <row r="9" spans="2:19" ht="66" customHeight="1"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</row>
    <row r="10" spans="2:19" ht="69" customHeight="1">
      <c r="B10" s="183" t="s">
        <v>404</v>
      </c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</row>
    <row r="11" spans="2:19"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</row>
    <row r="12" spans="2:19">
      <c r="B12" s="111" t="s">
        <v>335</v>
      </c>
    </row>
    <row r="13" spans="2:19">
      <c r="B13" s="158" t="s">
        <v>409</v>
      </c>
      <c r="C13" s="158" t="s">
        <v>413</v>
      </c>
      <c r="D13" s="158" t="s">
        <v>410</v>
      </c>
    </row>
    <row r="14" spans="2:19" ht="18.5">
      <c r="B14" s="112" t="s">
        <v>336</v>
      </c>
      <c r="C14" s="109" t="s">
        <v>411</v>
      </c>
      <c r="D14" s="109" t="s">
        <v>349</v>
      </c>
    </row>
    <row r="15" spans="2:19" ht="19">
      <c r="B15" s="112" t="s">
        <v>337</v>
      </c>
      <c r="C15" s="109" t="s">
        <v>412</v>
      </c>
      <c r="D15" s="109" t="s">
        <v>342</v>
      </c>
    </row>
    <row r="16" spans="2:19" ht="18.5">
      <c r="B16" s="112" t="s">
        <v>338</v>
      </c>
      <c r="C16" s="109" t="s">
        <v>415</v>
      </c>
      <c r="D16" s="109" t="s">
        <v>350</v>
      </c>
    </row>
    <row r="17" spans="2:17" ht="18.5">
      <c r="B17" s="112" t="s">
        <v>339</v>
      </c>
      <c r="C17" s="109" t="s">
        <v>414</v>
      </c>
      <c r="D17" s="109" t="s">
        <v>356</v>
      </c>
    </row>
    <row r="18" spans="2:17" ht="18.5">
      <c r="B18" s="112" t="s">
        <v>340</v>
      </c>
      <c r="C18" s="109" t="s">
        <v>416</v>
      </c>
      <c r="D18" s="109" t="s">
        <v>351</v>
      </c>
    </row>
    <row r="19" spans="2:17">
      <c r="B19" s="112" t="s">
        <v>341</v>
      </c>
      <c r="C19" s="109" t="s">
        <v>417</v>
      </c>
      <c r="D19" s="109" t="s">
        <v>187</v>
      </c>
    </row>
    <row r="20" spans="2:17">
      <c r="B20" s="112"/>
    </row>
    <row r="21" spans="2:17">
      <c r="B21" s="112"/>
    </row>
    <row r="24" spans="2:17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2:17">
      <c r="B25" s="113"/>
      <c r="C25" s="114"/>
      <c r="D25" s="113"/>
      <c r="E25" s="113"/>
      <c r="F25" s="113"/>
      <c r="G25" s="113"/>
      <c r="H25" s="113"/>
      <c r="I25" s="113"/>
      <c r="J25" s="115"/>
      <c r="K25" s="115"/>
      <c r="L25" s="115"/>
      <c r="M25" s="115"/>
      <c r="N25" s="116"/>
      <c r="O25" s="116"/>
      <c r="P25" s="116"/>
      <c r="Q25" s="116"/>
    </row>
    <row r="27" spans="2:17"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</row>
    <row r="29" spans="2:17">
      <c r="B29" s="117"/>
      <c r="C29" s="117"/>
    </row>
  </sheetData>
  <mergeCells count="3">
    <mergeCell ref="B6:S6"/>
    <mergeCell ref="B8:S9"/>
    <mergeCell ref="B10: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04F09-1354-CA42-95EC-6CA40E8AB7A4}">
  <dimension ref="A1:AQ67"/>
  <sheetViews>
    <sheetView topLeftCell="M16" workbookViewId="0">
      <selection activeCell="Z24" sqref="Z24"/>
    </sheetView>
  </sheetViews>
  <sheetFormatPr baseColWidth="10" defaultColWidth="10.83203125" defaultRowHeight="15.5"/>
  <cols>
    <col min="1" max="1" width="14.5" style="1" customWidth="1"/>
    <col min="2" max="2" width="17.08203125" style="1" bestFit="1" customWidth="1"/>
    <col min="3" max="3" width="40.83203125" style="1" customWidth="1"/>
    <col min="4" max="4" width="9.33203125" style="1" bestFit="1" customWidth="1"/>
    <col min="5" max="5" width="10.58203125" style="1" bestFit="1" customWidth="1"/>
    <col min="6" max="6" width="8.83203125" style="1" bestFit="1" customWidth="1"/>
    <col min="7" max="7" width="14.58203125" style="1" bestFit="1" customWidth="1"/>
    <col min="8" max="8" width="8.5" style="1" bestFit="1" customWidth="1"/>
    <col min="9" max="9" width="13.08203125" style="1" bestFit="1" customWidth="1"/>
    <col min="10" max="10" width="17" style="1" bestFit="1" customWidth="1"/>
    <col min="11" max="11" width="11" style="1" customWidth="1"/>
    <col min="12" max="12" width="2.08203125" style="1" bestFit="1" customWidth="1"/>
    <col min="13" max="13" width="10.58203125" style="1" customWidth="1"/>
    <col min="14" max="14" width="10.33203125" style="1" customWidth="1"/>
    <col min="15" max="15" width="2.08203125" style="1" bestFit="1" customWidth="1"/>
    <col min="16" max="16" width="10.08203125" style="1" customWidth="1"/>
    <col min="17" max="17" width="5.58203125" style="1" bestFit="1" customWidth="1"/>
    <col min="18" max="18" width="2.08203125" style="1" bestFit="1" customWidth="1"/>
    <col min="19" max="19" width="5.58203125" style="1" bestFit="1" customWidth="1"/>
    <col min="20" max="20" width="9.58203125" style="1" customWidth="1"/>
    <col min="21" max="21" width="2.08203125" style="1" bestFit="1" customWidth="1"/>
    <col min="22" max="22" width="11.5" style="1" customWidth="1"/>
    <col min="23" max="23" width="13.5" style="1" customWidth="1"/>
    <col min="24" max="24" width="2.08203125" style="1" bestFit="1" customWidth="1"/>
    <col min="25" max="25" width="10.83203125" style="1"/>
    <col min="26" max="26" width="7.58203125" style="1" customWidth="1"/>
    <col min="27" max="27" width="2.08203125" style="1" bestFit="1" customWidth="1"/>
    <col min="28" max="28" width="11.83203125" style="1" customWidth="1"/>
    <col min="29" max="29" width="16.58203125" style="1" customWidth="1"/>
    <col min="30" max="31" width="10.83203125" style="1"/>
    <col min="32" max="32" width="11.58203125" style="1" bestFit="1" customWidth="1"/>
    <col min="33" max="35" width="10.83203125" style="1"/>
    <col min="36" max="37" width="12.33203125" style="1" bestFit="1" customWidth="1"/>
    <col min="38" max="41" width="10.83203125" style="1"/>
    <col min="42" max="42" width="11.58203125" style="1" bestFit="1" customWidth="1"/>
    <col min="43" max="16384" width="10.83203125" style="1"/>
  </cols>
  <sheetData>
    <row r="1" spans="1:3" s="157" customFormat="1" ht="21">
      <c r="A1" s="71" t="s">
        <v>446</v>
      </c>
      <c r="B1" s="70" t="s">
        <v>352</v>
      </c>
    </row>
    <row r="2" spans="1:3" s="157" customFormat="1">
      <c r="A2" s="157" t="s">
        <v>419</v>
      </c>
      <c r="B2" s="160" t="s">
        <v>420</v>
      </c>
    </row>
    <row r="3" spans="1:3" s="157" customFormat="1" ht="16" thickBot="1"/>
    <row r="4" spans="1:3" s="157" customFormat="1" ht="16" thickBot="1">
      <c r="A4" s="161" t="s">
        <v>421</v>
      </c>
      <c r="B4" s="162" t="s">
        <v>422</v>
      </c>
      <c r="C4" s="162" t="s">
        <v>423</v>
      </c>
    </row>
    <row r="5" spans="1:3" s="157" customFormat="1" ht="16" thickBot="1">
      <c r="A5" s="225" t="s">
        <v>424</v>
      </c>
      <c r="B5" s="226" t="s">
        <v>258</v>
      </c>
      <c r="C5" s="227" t="s">
        <v>425</v>
      </c>
    </row>
    <row r="6" spans="1:3" s="157" customFormat="1" ht="16" thickBot="1">
      <c r="A6" s="225" t="s">
        <v>426</v>
      </c>
      <c r="B6" s="226" t="s">
        <v>258</v>
      </c>
      <c r="C6" s="227" t="s">
        <v>427</v>
      </c>
    </row>
    <row r="7" spans="1:3" s="157" customFormat="1" ht="16" thickBot="1">
      <c r="A7" s="225" t="s">
        <v>1</v>
      </c>
      <c r="B7" s="226" t="s">
        <v>258</v>
      </c>
      <c r="C7" s="227" t="s">
        <v>428</v>
      </c>
    </row>
    <row r="8" spans="1:3" s="157" customFormat="1" ht="16" thickBot="1">
      <c r="A8" s="225" t="s">
        <v>429</v>
      </c>
      <c r="B8" s="226" t="s">
        <v>430</v>
      </c>
      <c r="C8" s="227" t="s">
        <v>431</v>
      </c>
    </row>
    <row r="9" spans="1:3" s="157" customFormat="1" ht="16" thickBot="1">
      <c r="A9" s="225" t="s">
        <v>432</v>
      </c>
      <c r="B9" s="226" t="s">
        <v>430</v>
      </c>
      <c r="C9" s="227" t="s">
        <v>433</v>
      </c>
    </row>
    <row r="10" spans="1:3" s="157" customFormat="1" ht="16" thickBot="1">
      <c r="A10" s="225" t="s">
        <v>4</v>
      </c>
      <c r="B10" s="226" t="s">
        <v>8</v>
      </c>
      <c r="C10" s="227" t="s">
        <v>434</v>
      </c>
    </row>
    <row r="11" spans="1:3" s="157" customFormat="1" ht="29.5" thickBot="1">
      <c r="A11" s="225" t="s">
        <v>435</v>
      </c>
      <c r="B11" s="226" t="s">
        <v>9</v>
      </c>
      <c r="C11" s="227" t="s">
        <v>436</v>
      </c>
    </row>
    <row r="12" spans="1:3" s="157" customFormat="1" ht="17" thickBot="1">
      <c r="A12" s="225" t="s">
        <v>437</v>
      </c>
      <c r="B12" s="226" t="s">
        <v>438</v>
      </c>
      <c r="C12" s="227" t="s">
        <v>439</v>
      </c>
    </row>
    <row r="13" spans="1:3" s="157" customFormat="1" ht="16" thickBot="1">
      <c r="A13" s="225" t="s">
        <v>482</v>
      </c>
      <c r="B13" s="226" t="s">
        <v>10</v>
      </c>
      <c r="C13" s="227" t="s">
        <v>483</v>
      </c>
    </row>
    <row r="14" spans="1:3" s="172" customFormat="1" ht="29.5" thickBot="1">
      <c r="A14" s="171" t="s">
        <v>484</v>
      </c>
      <c r="B14" s="226" t="s">
        <v>10</v>
      </c>
      <c r="C14" s="227" t="s">
        <v>485</v>
      </c>
    </row>
    <row r="15" spans="1:3" s="172" customFormat="1" ht="31.5" thickBot="1">
      <c r="A15" s="225" t="s">
        <v>451</v>
      </c>
      <c r="B15" s="226" t="s">
        <v>452</v>
      </c>
      <c r="C15" s="227" t="s">
        <v>486</v>
      </c>
    </row>
    <row r="16" spans="1:3" s="172" customFormat="1" ht="31.5" thickBot="1">
      <c r="A16" s="225" t="s">
        <v>487</v>
      </c>
      <c r="B16" s="226" t="s">
        <v>443</v>
      </c>
      <c r="C16" s="227" t="s">
        <v>488</v>
      </c>
    </row>
    <row r="17" spans="1:43" s="172" customFormat="1" ht="44" thickBot="1">
      <c r="A17" s="225" t="s">
        <v>489</v>
      </c>
      <c r="B17" s="226" t="s">
        <v>258</v>
      </c>
      <c r="C17" s="227" t="s">
        <v>490</v>
      </c>
    </row>
    <row r="18" spans="1:43" s="172" customFormat="1" ht="29.5" thickBot="1">
      <c r="A18" s="225" t="s">
        <v>62</v>
      </c>
      <c r="B18" s="226" t="s">
        <v>461</v>
      </c>
      <c r="C18" s="227" t="s">
        <v>491</v>
      </c>
    </row>
    <row r="19" spans="1:43" s="172" customFormat="1" ht="29.5" thickBot="1">
      <c r="A19" s="225" t="s">
        <v>462</v>
      </c>
      <c r="B19" s="226" t="s">
        <v>461</v>
      </c>
      <c r="C19" s="227" t="s">
        <v>492</v>
      </c>
    </row>
    <row r="20" spans="1:43" s="172" customFormat="1" ht="44" thickBot="1">
      <c r="A20" s="225" t="s">
        <v>493</v>
      </c>
      <c r="B20" s="226" t="s">
        <v>461</v>
      </c>
      <c r="C20" s="227" t="s">
        <v>494</v>
      </c>
    </row>
    <row r="21" spans="1:43" s="172" customFormat="1"/>
    <row r="22" spans="1:43" s="157" customFormat="1"/>
    <row r="25" spans="1:43" s="38" customFormat="1" ht="37">
      <c r="A25" s="38" t="s">
        <v>110</v>
      </c>
      <c r="B25" s="38" t="s">
        <v>0</v>
      </c>
      <c r="C25" s="38" t="s">
        <v>1</v>
      </c>
      <c r="D25" s="38" t="s">
        <v>2</v>
      </c>
      <c r="E25" s="38" t="s">
        <v>3</v>
      </c>
      <c r="F25" s="38" t="s">
        <v>4</v>
      </c>
      <c r="G25" s="38" t="s">
        <v>5</v>
      </c>
      <c r="H25" s="38" t="s">
        <v>6</v>
      </c>
      <c r="I25" s="38" t="s">
        <v>7</v>
      </c>
      <c r="J25" s="38" t="s">
        <v>47</v>
      </c>
      <c r="K25" s="188" t="s">
        <v>46</v>
      </c>
      <c r="L25" s="188"/>
      <c r="M25" s="188"/>
      <c r="N25" s="188" t="s">
        <v>403</v>
      </c>
      <c r="O25" s="188"/>
      <c r="P25" s="188"/>
      <c r="Q25" s="189" t="s">
        <v>39</v>
      </c>
      <c r="R25" s="189"/>
      <c r="S25" s="189"/>
      <c r="T25" s="188" t="s">
        <v>62</v>
      </c>
      <c r="U25" s="188"/>
      <c r="V25" s="188"/>
      <c r="W25" s="189" t="s">
        <v>43</v>
      </c>
      <c r="X25" s="189"/>
      <c r="Y25" s="189"/>
      <c r="Z25" s="189" t="s">
        <v>44</v>
      </c>
      <c r="AA25" s="189"/>
      <c r="AB25" s="189"/>
      <c r="AC25" s="39" t="s">
        <v>348</v>
      </c>
    </row>
    <row r="26" spans="1:43" s="2" customFormat="1" ht="17">
      <c r="C26" s="156" t="s">
        <v>406</v>
      </c>
      <c r="D26" s="163" t="s">
        <v>430</v>
      </c>
      <c r="E26" s="163" t="s">
        <v>430</v>
      </c>
      <c r="F26" s="2" t="s">
        <v>8</v>
      </c>
      <c r="G26" s="2" t="s">
        <v>9</v>
      </c>
      <c r="H26" s="2" t="s">
        <v>42</v>
      </c>
      <c r="I26" s="2" t="s">
        <v>10</v>
      </c>
      <c r="J26" s="2" t="s">
        <v>11</v>
      </c>
      <c r="K26" s="173" t="s">
        <v>41</v>
      </c>
      <c r="L26" s="173" t="s">
        <v>496</v>
      </c>
      <c r="M26" s="230" t="s">
        <v>495</v>
      </c>
      <c r="N26" s="173" t="s">
        <v>40</v>
      </c>
      <c r="O26" s="173" t="s">
        <v>496</v>
      </c>
      <c r="P26" s="230" t="s">
        <v>495</v>
      </c>
      <c r="Q26" s="173" t="s">
        <v>199</v>
      </c>
      <c r="R26" s="173" t="s">
        <v>496</v>
      </c>
      <c r="S26" s="228" t="s">
        <v>497</v>
      </c>
      <c r="T26" s="229" t="s">
        <v>45</v>
      </c>
      <c r="U26" s="173" t="s">
        <v>496</v>
      </c>
      <c r="V26" s="228" t="s">
        <v>498</v>
      </c>
      <c r="W26" s="229" t="s">
        <v>45</v>
      </c>
      <c r="X26" s="173" t="s">
        <v>496</v>
      </c>
      <c r="Y26" s="228" t="s">
        <v>498</v>
      </c>
      <c r="Z26" s="229" t="s">
        <v>45</v>
      </c>
      <c r="AA26" s="173" t="s">
        <v>496</v>
      </c>
      <c r="AB26" s="228" t="s">
        <v>498</v>
      </c>
      <c r="AC26" s="2" t="s">
        <v>347</v>
      </c>
      <c r="AO26" s="124"/>
      <c r="AP26" s="125"/>
    </row>
    <row r="27" spans="1:43">
      <c r="A27" s="184" t="s">
        <v>359</v>
      </c>
      <c r="B27" s="4" t="s">
        <v>12</v>
      </c>
      <c r="C27" s="5" t="s">
        <v>13</v>
      </c>
      <c r="D27" s="6">
        <v>-26.302849999999999</v>
      </c>
      <c r="E27" s="6">
        <v>-70.457333000000006</v>
      </c>
      <c r="F27" s="4">
        <v>736</v>
      </c>
      <c r="G27" s="4">
        <v>6</v>
      </c>
      <c r="H27" s="4">
        <v>2.6</v>
      </c>
      <c r="I27" s="28">
        <v>1.4262000000000086</v>
      </c>
      <c r="J27" s="18">
        <v>0.15946524000000001</v>
      </c>
      <c r="K27" s="33">
        <v>1.5329999999999999E-13</v>
      </c>
      <c r="L27" s="33" t="s">
        <v>353</v>
      </c>
      <c r="M27" s="33">
        <v>6.2800000000000003E-15</v>
      </c>
      <c r="N27" s="33">
        <v>1119829.2171225117</v>
      </c>
      <c r="O27" s="33" t="s">
        <v>353</v>
      </c>
      <c r="P27" s="33">
        <v>47306.494899118159</v>
      </c>
      <c r="Q27" s="23">
        <v>0</v>
      </c>
      <c r="R27" s="33" t="s">
        <v>353</v>
      </c>
      <c r="S27" s="23">
        <v>0</v>
      </c>
      <c r="T27" s="28">
        <v>7.29</v>
      </c>
      <c r="U27" s="33" t="s">
        <v>353</v>
      </c>
      <c r="V27" s="28">
        <v>0.3410678571428572</v>
      </c>
      <c r="W27" s="28">
        <v>0</v>
      </c>
      <c r="X27" s="33" t="s">
        <v>353</v>
      </c>
      <c r="Y27" s="28">
        <v>0</v>
      </c>
      <c r="Z27" s="28">
        <v>7.29</v>
      </c>
      <c r="AA27" s="33" t="s">
        <v>353</v>
      </c>
      <c r="AB27" s="128">
        <v>0</v>
      </c>
      <c r="AC27" s="23">
        <v>3.5665294924554178</v>
      </c>
      <c r="AD27" s="24"/>
      <c r="AE27" s="24"/>
      <c r="AF27" s="24"/>
      <c r="AG27" s="24"/>
    </row>
    <row r="28" spans="1:43">
      <c r="A28" s="184"/>
      <c r="B28" s="4" t="s">
        <v>14</v>
      </c>
      <c r="C28" s="7" t="s">
        <v>15</v>
      </c>
      <c r="D28" s="6">
        <v>-26.304400000000001</v>
      </c>
      <c r="E28" s="6">
        <v>-70.458432999999999</v>
      </c>
      <c r="F28" s="4">
        <v>761</v>
      </c>
      <c r="G28" s="4">
        <v>5</v>
      </c>
      <c r="H28" s="4">
        <v>2.6</v>
      </c>
      <c r="I28" s="28">
        <v>1.2690999999999946</v>
      </c>
      <c r="J28" s="18">
        <v>0.15946524000000001</v>
      </c>
      <c r="K28" s="33">
        <v>1.572E-13</v>
      </c>
      <c r="L28" s="33" t="s">
        <v>353</v>
      </c>
      <c r="M28" s="33">
        <v>6.7300000000000001E-15</v>
      </c>
      <c r="N28" s="33">
        <v>1291197.0280320144</v>
      </c>
      <c r="O28" s="33" t="s">
        <v>353</v>
      </c>
      <c r="P28" s="33">
        <v>56855.48493936364</v>
      </c>
      <c r="Q28" s="23">
        <v>0</v>
      </c>
      <c r="R28" s="33" t="s">
        <v>353</v>
      </c>
      <c r="S28" s="23">
        <v>0</v>
      </c>
      <c r="T28" s="28">
        <v>6.3500000000000005</v>
      </c>
      <c r="U28" s="33" t="s">
        <v>353</v>
      </c>
      <c r="V28" s="28">
        <v>0.31489754098360662</v>
      </c>
      <c r="W28" s="28">
        <v>0</v>
      </c>
      <c r="X28" s="33" t="s">
        <v>353</v>
      </c>
      <c r="Y28" s="28">
        <v>0</v>
      </c>
      <c r="Z28" s="28">
        <v>6.3500000000000005</v>
      </c>
      <c r="AA28" s="33" t="s">
        <v>353</v>
      </c>
      <c r="AB28" s="128">
        <v>0</v>
      </c>
      <c r="AC28" s="23">
        <v>4.0944881889763778</v>
      </c>
      <c r="AD28" s="24"/>
      <c r="AE28" s="24"/>
      <c r="AF28" s="24"/>
      <c r="AG28" s="24"/>
    </row>
    <row r="29" spans="1:43">
      <c r="A29" s="184"/>
      <c r="B29" s="4" t="s">
        <v>16</v>
      </c>
      <c r="C29" s="7" t="s">
        <v>17</v>
      </c>
      <c r="D29" s="6">
        <v>-26.301967000000001</v>
      </c>
      <c r="E29" s="6">
        <v>-70.455866999999998</v>
      </c>
      <c r="F29" s="4">
        <v>726</v>
      </c>
      <c r="G29" s="4">
        <v>5</v>
      </c>
      <c r="H29" s="4">
        <v>2.6</v>
      </c>
      <c r="I29" s="28">
        <v>1.5048500000000047</v>
      </c>
      <c r="J29" s="18">
        <v>0.15938729999999998</v>
      </c>
      <c r="K29" s="33">
        <v>1.5610000000000001E-13</v>
      </c>
      <c r="L29" s="33" t="s">
        <v>353</v>
      </c>
      <c r="M29" s="33">
        <v>6.8499999999999997E-15</v>
      </c>
      <c r="N29" s="33">
        <v>1080600.4327055383</v>
      </c>
      <c r="O29" s="33" t="s">
        <v>353</v>
      </c>
      <c r="P29" s="33">
        <v>48801.597760117496</v>
      </c>
      <c r="Q29" s="23">
        <v>0</v>
      </c>
      <c r="R29" s="33" t="s">
        <v>353</v>
      </c>
      <c r="S29" s="23">
        <v>0</v>
      </c>
      <c r="T29" s="28">
        <v>7.6000000000000005</v>
      </c>
      <c r="U29" s="33" t="s">
        <v>353</v>
      </c>
      <c r="V29" s="28">
        <v>0.38</v>
      </c>
      <c r="W29" s="28">
        <v>0</v>
      </c>
      <c r="X29" s="33" t="s">
        <v>353</v>
      </c>
      <c r="Y29" s="28">
        <v>0</v>
      </c>
      <c r="Z29" s="28">
        <v>7.6000000000000005</v>
      </c>
      <c r="AA29" s="33" t="s">
        <v>353</v>
      </c>
      <c r="AB29" s="128">
        <v>0</v>
      </c>
      <c r="AC29" s="23">
        <v>3.4210526315789469</v>
      </c>
      <c r="AD29" s="24"/>
      <c r="AE29" s="24"/>
      <c r="AF29" s="24"/>
      <c r="AG29" s="24"/>
    </row>
    <row r="30" spans="1:43">
      <c r="A30" s="184"/>
      <c r="B30" s="41" t="s">
        <v>18</v>
      </c>
      <c r="C30" s="42"/>
      <c r="D30" s="43"/>
      <c r="E30" s="43"/>
      <c r="F30" s="41"/>
      <c r="G30" s="41"/>
      <c r="H30" s="41">
        <v>2.6</v>
      </c>
      <c r="I30" s="44"/>
      <c r="J30" s="45"/>
      <c r="K30" s="46"/>
      <c r="L30" s="46"/>
      <c r="M30" s="46"/>
      <c r="N30" s="46">
        <f>AVERAGE(N27:N29)</f>
        <v>1163875.5592866882</v>
      </c>
      <c r="O30" s="46"/>
      <c r="P30" s="46">
        <f>_xlfn.STDEV.P(N27:N29)</f>
        <v>91443.212557698542</v>
      </c>
      <c r="Q30" s="47">
        <f>AVERAGE(Q27:Q29)</f>
        <v>0</v>
      </c>
      <c r="R30" s="46" t="s">
        <v>353</v>
      </c>
      <c r="S30" s="47">
        <f>AVERAGE(S27:S29)</f>
        <v>0</v>
      </c>
      <c r="T30" s="44">
        <f>AVERAGE(T27:T29)</f>
        <v>7.080000000000001</v>
      </c>
      <c r="U30" s="46" t="s">
        <v>353</v>
      </c>
      <c r="V30" s="44">
        <f>_xlfn.STDEV.P(T27:T29)</f>
        <v>0.53147593234940238</v>
      </c>
      <c r="W30" s="44">
        <v>0</v>
      </c>
      <c r="X30" s="46" t="s">
        <v>353</v>
      </c>
      <c r="Y30" s="44">
        <v>0</v>
      </c>
      <c r="Z30" s="44">
        <v>7.080000000000001</v>
      </c>
      <c r="AA30" s="46" t="s">
        <v>353</v>
      </c>
      <c r="AB30" s="129">
        <v>0</v>
      </c>
      <c r="AC30" s="47">
        <v>3.6723163841807915</v>
      </c>
      <c r="AD30" s="24"/>
      <c r="AE30" s="24"/>
      <c r="AF30" s="24"/>
      <c r="AG30" s="24"/>
      <c r="AQ30" s="72"/>
    </row>
    <row r="31" spans="1:43">
      <c r="A31" s="100"/>
      <c r="C31"/>
      <c r="D31" s="3"/>
      <c r="E31" s="3"/>
      <c r="I31" s="29"/>
      <c r="J31" s="19"/>
      <c r="K31" s="34"/>
      <c r="L31" s="34"/>
      <c r="M31" s="34"/>
      <c r="N31" s="34"/>
      <c r="O31" s="34"/>
      <c r="P31" s="34"/>
      <c r="Q31" s="24"/>
      <c r="R31" s="34"/>
      <c r="S31" s="24"/>
      <c r="U31" s="34"/>
      <c r="X31" s="34"/>
      <c r="Y31" s="67"/>
      <c r="AA31" s="34"/>
      <c r="AB31" s="119"/>
      <c r="AC31" s="24"/>
      <c r="AD31" s="24"/>
      <c r="AE31" s="24"/>
      <c r="AF31" s="24"/>
      <c r="AG31" s="24"/>
    </row>
    <row r="32" spans="1:43" ht="19" customHeight="1">
      <c r="A32" s="185" t="s">
        <v>362</v>
      </c>
      <c r="B32" s="8" t="s">
        <v>19</v>
      </c>
      <c r="C32" s="9" t="s">
        <v>20</v>
      </c>
      <c r="D32" s="10">
        <v>-29.759414</v>
      </c>
      <c r="E32" s="10">
        <v>-71.160321999999994</v>
      </c>
      <c r="F32" s="8">
        <v>625</v>
      </c>
      <c r="G32" s="8">
        <v>12</v>
      </c>
      <c r="H32" s="8">
        <v>2.6</v>
      </c>
      <c r="I32" s="30">
        <v>14.516500000000004</v>
      </c>
      <c r="J32" s="20">
        <v>0.15915347999999999</v>
      </c>
      <c r="K32" s="35">
        <v>4.8629999999999996E-13</v>
      </c>
      <c r="L32" s="35" t="s">
        <v>353</v>
      </c>
      <c r="M32" s="35">
        <v>2.8800000000000001E-14</v>
      </c>
      <c r="N32" s="35">
        <v>353750.85856712563</v>
      </c>
      <c r="O32" s="35" t="s">
        <v>353</v>
      </c>
      <c r="P32" s="35">
        <v>21335.458439602528</v>
      </c>
      <c r="Q32" s="20">
        <v>0.33474079006252899</v>
      </c>
      <c r="R32" s="35" t="s">
        <v>353</v>
      </c>
      <c r="S32" s="20">
        <v>2.3157802896044594E-2</v>
      </c>
      <c r="T32" s="8">
        <v>24.799999999999997</v>
      </c>
      <c r="U32" s="35" t="s">
        <v>353</v>
      </c>
      <c r="V32" s="30">
        <v>1.5446086956521736</v>
      </c>
      <c r="W32" s="30">
        <v>8.3015715935507188</v>
      </c>
      <c r="X32" s="35" t="s">
        <v>353</v>
      </c>
      <c r="Y32" s="30">
        <v>0.84166323379109198</v>
      </c>
      <c r="Z32" s="30">
        <v>16.498428406449278</v>
      </c>
      <c r="AA32" s="35" t="s">
        <v>353</v>
      </c>
      <c r="AB32" s="121">
        <v>1.672709853617439</v>
      </c>
      <c r="AC32" s="25">
        <v>1.0483870967741937</v>
      </c>
      <c r="AD32" s="24"/>
      <c r="AE32" s="24"/>
      <c r="AF32" s="24"/>
      <c r="AG32" s="24"/>
    </row>
    <row r="33" spans="1:34">
      <c r="A33" s="185"/>
      <c r="B33" s="8" t="s">
        <v>21</v>
      </c>
      <c r="C33" s="11" t="s">
        <v>22</v>
      </c>
      <c r="D33" s="10">
        <v>-29.759414</v>
      </c>
      <c r="E33" s="10">
        <v>-71.160321999999994</v>
      </c>
      <c r="F33" s="8">
        <v>625</v>
      </c>
      <c r="G33" s="8">
        <v>13</v>
      </c>
      <c r="H33" s="8">
        <v>2.6</v>
      </c>
      <c r="I33" s="30">
        <v>14.407700000000002</v>
      </c>
      <c r="J33" s="20">
        <v>0.15895862999999999</v>
      </c>
      <c r="K33" s="35">
        <v>3.4460000000000002E-13</v>
      </c>
      <c r="L33" s="35" t="s">
        <v>353</v>
      </c>
      <c r="M33" s="35">
        <v>1.6400000000000001E-14</v>
      </c>
      <c r="N33" s="35">
        <v>251518.55112156319</v>
      </c>
      <c r="O33" s="35" t="s">
        <v>353</v>
      </c>
      <c r="P33" s="35">
        <v>12543.89725627123</v>
      </c>
      <c r="Q33" s="20">
        <v>0.33474079006252899</v>
      </c>
      <c r="R33" s="35" t="s">
        <v>353</v>
      </c>
      <c r="S33" s="20">
        <v>2.3157802896044594E-2</v>
      </c>
      <c r="T33" s="8">
        <v>35.599999999999994</v>
      </c>
      <c r="U33" s="35" t="s">
        <v>353</v>
      </c>
      <c r="V33" s="30">
        <v>1.8123636363636364</v>
      </c>
      <c r="W33" s="30">
        <v>11.91677212622603</v>
      </c>
      <c r="X33" s="35" t="s">
        <v>353</v>
      </c>
      <c r="Y33" s="30">
        <v>1.1300050837461038</v>
      </c>
      <c r="Z33" s="151">
        <v>23.683227873773966</v>
      </c>
      <c r="AA33" s="151" t="s">
        <v>353</v>
      </c>
      <c r="AB33" s="152">
        <v>2.2457564526206499</v>
      </c>
      <c r="AC33" s="25">
        <v>0.73033707865168562</v>
      </c>
      <c r="AD33" s="24"/>
      <c r="AE33" s="24"/>
      <c r="AF33" s="24"/>
      <c r="AG33" s="24"/>
    </row>
    <row r="34" spans="1:34">
      <c r="A34" s="185"/>
      <c r="B34" s="8" t="s">
        <v>23</v>
      </c>
      <c r="C34" s="11" t="s">
        <v>24</v>
      </c>
      <c r="D34" s="10">
        <v>-29.759822</v>
      </c>
      <c r="E34" s="10">
        <v>-71.159852999999998</v>
      </c>
      <c r="F34" s="8">
        <v>627</v>
      </c>
      <c r="G34" s="8">
        <v>25</v>
      </c>
      <c r="H34" s="8">
        <v>2.6</v>
      </c>
      <c r="I34" s="30">
        <v>11.778300000000009</v>
      </c>
      <c r="J34" s="20">
        <v>0.15950420999999998</v>
      </c>
      <c r="K34" s="35">
        <v>3.2950000000000001E-13</v>
      </c>
      <c r="L34" s="35" t="s">
        <v>353</v>
      </c>
      <c r="M34" s="35">
        <v>1.38E-14</v>
      </c>
      <c r="N34" s="35">
        <v>295059.491987999</v>
      </c>
      <c r="O34" s="35" t="s">
        <v>353</v>
      </c>
      <c r="P34" s="35">
        <v>13139.315746571534</v>
      </c>
      <c r="Q34" s="20">
        <v>0.33474079006252899</v>
      </c>
      <c r="R34" s="35" t="s">
        <v>353</v>
      </c>
      <c r="S34" s="20">
        <v>2.3157802896044594E-2</v>
      </c>
      <c r="T34" s="8">
        <v>30.3</v>
      </c>
      <c r="U34" s="35" t="s">
        <v>353</v>
      </c>
      <c r="V34" s="30">
        <v>1.3851428571428575</v>
      </c>
      <c r="W34" s="30">
        <v>10.14264593889463</v>
      </c>
      <c r="X34" s="35" t="s">
        <v>353</v>
      </c>
      <c r="Y34" s="30">
        <v>0.93454429496116642</v>
      </c>
      <c r="Z34" s="151">
        <v>20.157354061105373</v>
      </c>
      <c r="AA34" s="151" t="s">
        <v>353</v>
      </c>
      <c r="AB34" s="152">
        <v>1.8573003881639321</v>
      </c>
      <c r="AC34" s="25">
        <v>0.85808580858085814</v>
      </c>
      <c r="AD34" s="24"/>
      <c r="AE34" s="24"/>
      <c r="AF34" s="24"/>
      <c r="AG34" s="24"/>
    </row>
    <row r="35" spans="1:34">
      <c r="A35" s="185"/>
      <c r="B35" s="8" t="s">
        <v>25</v>
      </c>
      <c r="C35" s="11" t="s">
        <v>26</v>
      </c>
      <c r="D35" s="10">
        <v>-29.758998999999999</v>
      </c>
      <c r="E35" s="10">
        <v>-71.161077000000006</v>
      </c>
      <c r="F35" s="8">
        <v>617</v>
      </c>
      <c r="G35" s="8">
        <v>13</v>
      </c>
      <c r="H35" s="8">
        <v>2.6</v>
      </c>
      <c r="I35" s="30">
        <v>13.041350000000001</v>
      </c>
      <c r="J35" s="20">
        <v>0.15930936000000001</v>
      </c>
      <c r="K35" s="35">
        <v>3.9499999999999998E-13</v>
      </c>
      <c r="L35" s="35" t="s">
        <v>353</v>
      </c>
      <c r="M35" s="35">
        <v>3.0699999999999998E-14</v>
      </c>
      <c r="N35" s="35">
        <v>319623.97233010503</v>
      </c>
      <c r="O35" s="35" t="s">
        <v>353</v>
      </c>
      <c r="P35" s="35">
        <v>25308.355441849355</v>
      </c>
      <c r="Q35" s="20">
        <v>0.33474079006252899</v>
      </c>
      <c r="R35" s="35" t="s">
        <v>353</v>
      </c>
      <c r="S35" s="20">
        <v>2.3157802896044594E-2</v>
      </c>
      <c r="T35" s="8">
        <v>27.599999999999994</v>
      </c>
      <c r="U35" s="35" t="s">
        <v>353</v>
      </c>
      <c r="V35" s="30">
        <v>2.2512941176470584</v>
      </c>
      <c r="W35" s="30">
        <v>9.2388458057257985</v>
      </c>
      <c r="X35" s="35" t="s">
        <v>353</v>
      </c>
      <c r="Y35" s="30">
        <v>1.0555534362895402</v>
      </c>
      <c r="Z35" s="30">
        <v>18.361154194274196</v>
      </c>
      <c r="AA35" s="35" t="s">
        <v>353</v>
      </c>
      <c r="AB35" s="121">
        <v>2.0977922796369972</v>
      </c>
      <c r="AC35" s="25">
        <v>0.94202898550724656</v>
      </c>
      <c r="AD35" s="24"/>
      <c r="AE35" s="24"/>
      <c r="AF35" s="24"/>
      <c r="AG35" s="24"/>
    </row>
    <row r="36" spans="1:34">
      <c r="A36" s="185"/>
      <c r="B36" s="48" t="s">
        <v>18</v>
      </c>
      <c r="C36" s="49"/>
      <c r="D36" s="50"/>
      <c r="E36" s="50"/>
      <c r="F36" s="48"/>
      <c r="G36" s="48"/>
      <c r="H36" s="48">
        <v>2.6</v>
      </c>
      <c r="I36" s="51"/>
      <c r="J36" s="52"/>
      <c r="K36" s="53"/>
      <c r="L36" s="53"/>
      <c r="M36" s="53"/>
      <c r="N36" s="53">
        <v>304988.21850169823</v>
      </c>
      <c r="O36" s="53"/>
      <c r="P36" s="53">
        <v>37247.769383555948</v>
      </c>
      <c r="Q36" s="52">
        <f>AVERAGE(Q32:Q35)</f>
        <v>0.33474079006252899</v>
      </c>
      <c r="R36" s="53" t="s">
        <v>353</v>
      </c>
      <c r="S36" s="52">
        <f>AVERAGE(S32:S35)</f>
        <v>2.3157802896044594E-2</v>
      </c>
      <c r="T36" s="51">
        <f>AVERAGE(T32:T35)</f>
        <v>29.574999999999996</v>
      </c>
      <c r="U36" s="53" t="s">
        <v>353</v>
      </c>
      <c r="V36" s="51">
        <f>_xlfn.STDEV.P(T32:T35)</f>
        <v>3.9852070209714512</v>
      </c>
      <c r="W36" s="51">
        <v>9.8999588660992934</v>
      </c>
      <c r="X36" s="53" t="s">
        <v>353</v>
      </c>
      <c r="Y36" s="51">
        <v>1.3340113467627195</v>
      </c>
      <c r="Z36" s="51">
        <v>19.675041133900702</v>
      </c>
      <c r="AA36" s="53" t="s">
        <v>353</v>
      </c>
      <c r="AB36" s="126">
        <v>2.6511956742087284</v>
      </c>
      <c r="AC36" s="54">
        <v>0.87912087912087922</v>
      </c>
      <c r="AD36" s="24"/>
      <c r="AE36" s="24"/>
      <c r="AF36" s="24"/>
      <c r="AG36" s="24"/>
    </row>
    <row r="37" spans="1:34">
      <c r="A37" s="100"/>
      <c r="C37"/>
      <c r="D37" s="3"/>
      <c r="E37" s="3"/>
      <c r="I37" s="29"/>
      <c r="J37" s="19"/>
      <c r="K37" s="34"/>
      <c r="L37" s="34"/>
      <c r="M37" s="34"/>
      <c r="N37" s="34"/>
      <c r="O37" s="34"/>
      <c r="P37" s="34"/>
      <c r="Q37" s="24"/>
      <c r="R37" s="34"/>
      <c r="S37" s="24"/>
      <c r="U37" s="34"/>
      <c r="X37" s="34"/>
      <c r="AA37" s="34"/>
      <c r="AB37" s="120"/>
      <c r="AC37" s="24"/>
      <c r="AD37" s="24"/>
      <c r="AE37" s="24"/>
      <c r="AF37" s="24"/>
      <c r="AG37" s="24"/>
      <c r="AH37" s="24"/>
    </row>
    <row r="38" spans="1:34">
      <c r="A38" s="186" t="s">
        <v>360</v>
      </c>
      <c r="B38" s="12" t="s">
        <v>33</v>
      </c>
      <c r="C38" s="153" t="s">
        <v>27</v>
      </c>
      <c r="D38" s="14">
        <v>-33.028374999999997</v>
      </c>
      <c r="E38" s="14">
        <v>-71.043710000000004</v>
      </c>
      <c r="F38" s="12">
        <v>894</v>
      </c>
      <c r="G38" s="12">
        <v>15</v>
      </c>
      <c r="H38" s="12">
        <v>2.6</v>
      </c>
      <c r="I38" s="31">
        <v>15.790350000000004</v>
      </c>
      <c r="J38" s="21">
        <v>0.15946524000000001</v>
      </c>
      <c r="K38" s="36">
        <v>2.172E-13</v>
      </c>
      <c r="L38" s="36" t="s">
        <v>353</v>
      </c>
      <c r="M38" s="36">
        <v>8.57E-15</v>
      </c>
      <c r="N38" s="36">
        <v>144265.81225309108</v>
      </c>
      <c r="O38" s="36" t="s">
        <v>353</v>
      </c>
      <c r="P38" s="36">
        <v>5812.5827509238852</v>
      </c>
      <c r="Q38" s="26">
        <v>0.214</v>
      </c>
      <c r="R38" s="36" t="s">
        <v>353</v>
      </c>
      <c r="S38" s="26">
        <v>4.5549123835704218E-2</v>
      </c>
      <c r="T38" s="68">
        <v>80.7</v>
      </c>
      <c r="U38" s="36" t="s">
        <v>353</v>
      </c>
      <c r="V38" s="68">
        <v>3.2800645161290323</v>
      </c>
      <c r="W38" s="31">
        <v>17.2698</v>
      </c>
      <c r="X38" s="36" t="s">
        <v>353</v>
      </c>
      <c r="Y38" s="31">
        <v>3.7164594548316532</v>
      </c>
      <c r="Z38" s="68">
        <v>63.430199999999999</v>
      </c>
      <c r="AA38" s="36" t="s">
        <v>353</v>
      </c>
      <c r="AB38" s="122">
        <v>13.650173511671399</v>
      </c>
      <c r="AC38" s="26">
        <v>0.32218091697645601</v>
      </c>
      <c r="AD38" s="24"/>
      <c r="AE38" s="24"/>
      <c r="AF38" s="19"/>
      <c r="AG38" s="24"/>
      <c r="AH38" s="24"/>
    </row>
    <row r="39" spans="1:34">
      <c r="A39" s="186"/>
      <c r="B39" s="12" t="s">
        <v>34</v>
      </c>
      <c r="C39" s="13" t="s">
        <v>28</v>
      </c>
      <c r="D39" s="14">
        <v>-33.028585</v>
      </c>
      <c r="E39" s="14">
        <v>-71.041269999999997</v>
      </c>
      <c r="F39" s="12">
        <v>928</v>
      </c>
      <c r="G39" s="12">
        <v>15</v>
      </c>
      <c r="H39" s="12">
        <v>2.6</v>
      </c>
      <c r="I39" s="31">
        <v>15.572249999999997</v>
      </c>
      <c r="J39" s="21">
        <v>0.15930936000000001</v>
      </c>
      <c r="K39" s="36">
        <v>1.221E-13</v>
      </c>
      <c r="L39" s="36" t="s">
        <v>353</v>
      </c>
      <c r="M39" s="36">
        <v>5.4600000000000004E-15</v>
      </c>
      <c r="N39" s="36">
        <v>81131.658751662704</v>
      </c>
      <c r="O39" s="36" t="s">
        <v>353</v>
      </c>
      <c r="P39" s="36">
        <v>3767.4904068330011</v>
      </c>
      <c r="Q39" s="26">
        <v>0.214</v>
      </c>
      <c r="R39" s="36" t="s">
        <v>353</v>
      </c>
      <c r="S39" s="26">
        <v>4.5549123835704218E-2</v>
      </c>
      <c r="T39" s="68">
        <v>150</v>
      </c>
      <c r="U39" s="36" t="s">
        <v>353</v>
      </c>
      <c r="V39" s="68">
        <v>6.9930675909878675</v>
      </c>
      <c r="W39" s="31">
        <v>32.1</v>
      </c>
      <c r="X39" s="36" t="s">
        <v>353</v>
      </c>
      <c r="Y39" s="31">
        <v>6.8789890259622188</v>
      </c>
      <c r="Z39" s="68">
        <v>117.9</v>
      </c>
      <c r="AA39" s="36" t="s">
        <v>353</v>
      </c>
      <c r="AB39" s="122">
        <v>25.265819506571514</v>
      </c>
      <c r="AC39" s="26">
        <v>0.17333333333333331</v>
      </c>
      <c r="AD39" s="24"/>
      <c r="AE39" s="24"/>
      <c r="AF39" s="19"/>
      <c r="AG39" s="24"/>
      <c r="AH39" s="24"/>
    </row>
    <row r="40" spans="1:34">
      <c r="A40" s="186"/>
      <c r="B40" s="12" t="s">
        <v>35</v>
      </c>
      <c r="C40" s="13" t="s">
        <v>29</v>
      </c>
      <c r="D40" s="14">
        <v>-33.028717999999998</v>
      </c>
      <c r="E40" s="14">
        <v>-71.047169999999994</v>
      </c>
      <c r="F40" s="12">
        <v>854</v>
      </c>
      <c r="G40" s="12">
        <v>15</v>
      </c>
      <c r="H40" s="12">
        <v>2.6</v>
      </c>
      <c r="I40" s="31">
        <v>15.75855</v>
      </c>
      <c r="J40" s="21">
        <v>0.15954317999999998</v>
      </c>
      <c r="K40" s="36">
        <v>1.1999999999999999E-13</v>
      </c>
      <c r="L40" s="36" t="s">
        <v>353</v>
      </c>
      <c r="M40" s="36">
        <v>5.4799999999999999E-15</v>
      </c>
      <c r="N40" s="36">
        <v>78869.477942870217</v>
      </c>
      <c r="O40" s="36" t="s">
        <v>353</v>
      </c>
      <c r="P40" s="36">
        <v>3737.8818924081902</v>
      </c>
      <c r="Q40" s="26">
        <v>0.214</v>
      </c>
      <c r="R40" s="36" t="s">
        <v>353</v>
      </c>
      <c r="S40" s="26">
        <v>4.5549123835704218E-2</v>
      </c>
      <c r="T40" s="68">
        <v>147</v>
      </c>
      <c r="U40" s="36" t="s">
        <v>353</v>
      </c>
      <c r="V40" s="68">
        <v>7.0123674911660778</v>
      </c>
      <c r="W40" s="31">
        <v>31.457999999999998</v>
      </c>
      <c r="X40" s="36" t="s">
        <v>353</v>
      </c>
      <c r="Y40" s="31">
        <v>6.7434243840605346</v>
      </c>
      <c r="Z40" s="68">
        <v>115.542</v>
      </c>
      <c r="AA40" s="36" t="s">
        <v>353</v>
      </c>
      <c r="AB40" s="122">
        <v>24.7679045134186</v>
      </c>
      <c r="AC40" s="26">
        <v>0.17687074829931976</v>
      </c>
      <c r="AD40" s="24"/>
      <c r="AE40" s="24"/>
      <c r="AF40" s="19"/>
      <c r="AG40" s="24"/>
      <c r="AH40" s="24"/>
    </row>
    <row r="41" spans="1:34">
      <c r="A41" s="186"/>
      <c r="B41" s="55" t="s">
        <v>18</v>
      </c>
      <c r="C41" s="56"/>
      <c r="D41" s="57"/>
      <c r="E41" s="57"/>
      <c r="F41" s="55"/>
      <c r="G41" s="55"/>
      <c r="H41" s="55">
        <v>2.6</v>
      </c>
      <c r="I41" s="58"/>
      <c r="J41" s="59"/>
      <c r="K41" s="60"/>
      <c r="L41" s="60"/>
      <c r="M41" s="60"/>
      <c r="N41" s="60">
        <v>101422.31631587468</v>
      </c>
      <c r="O41" s="60"/>
      <c r="P41" s="60">
        <v>30309.000023036337</v>
      </c>
      <c r="Q41" s="61">
        <f>AVERAGE(Q38:Q40)</f>
        <v>0.214</v>
      </c>
      <c r="R41" s="60" t="s">
        <v>353</v>
      </c>
      <c r="S41" s="61">
        <f>AVERAGE(S38:S40)</f>
        <v>4.5549123835704218E-2</v>
      </c>
      <c r="T41" s="69">
        <f>AVERAGE(T38:T40)</f>
        <v>125.89999999999999</v>
      </c>
      <c r="U41" s="60" t="s">
        <v>353</v>
      </c>
      <c r="V41" s="69">
        <f>_xlfn.STDEV.P(T38:T40)</f>
        <v>31.984683834610678</v>
      </c>
      <c r="W41" s="58">
        <v>26.942599999999999</v>
      </c>
      <c r="X41" s="60" t="s">
        <v>353</v>
      </c>
      <c r="Y41" s="58">
        <v>6.8447223406066691</v>
      </c>
      <c r="Z41" s="69">
        <v>98.957400000000007</v>
      </c>
      <c r="AA41" s="60" t="s">
        <v>353</v>
      </c>
      <c r="AB41" s="130">
        <v>25.139961494003906</v>
      </c>
      <c r="AC41" s="61">
        <v>0.20651310563939637</v>
      </c>
      <c r="AD41" s="24"/>
      <c r="AE41" s="24"/>
      <c r="AF41" s="19"/>
      <c r="AG41" s="24"/>
    </row>
    <row r="42" spans="1:34">
      <c r="A42" s="100"/>
      <c r="C42"/>
      <c r="D42" s="3"/>
      <c r="E42" s="3"/>
      <c r="I42" s="29"/>
      <c r="J42" s="19"/>
      <c r="K42" s="34"/>
      <c r="L42" s="34"/>
      <c r="M42" s="34"/>
      <c r="N42" s="34"/>
      <c r="O42" s="34"/>
      <c r="P42" s="34"/>
      <c r="Q42" s="24"/>
      <c r="R42" s="34"/>
      <c r="S42" s="24"/>
      <c r="U42" s="34"/>
      <c r="V42" s="19"/>
      <c r="X42" s="34"/>
      <c r="Y42" s="29"/>
      <c r="AA42" s="34"/>
      <c r="AB42" s="120"/>
      <c r="AC42" s="24"/>
      <c r="AD42" s="24"/>
      <c r="AE42" s="24"/>
      <c r="AF42" s="24"/>
      <c r="AG42" s="24"/>
    </row>
    <row r="43" spans="1:34">
      <c r="A43" s="187" t="s">
        <v>361</v>
      </c>
      <c r="B43" s="15" t="s">
        <v>36</v>
      </c>
      <c r="C43" s="16" t="s">
        <v>30</v>
      </c>
      <c r="D43" s="17">
        <v>-37.793709999999997</v>
      </c>
      <c r="E43" s="17">
        <v>-72.950649999999996</v>
      </c>
      <c r="F43" s="15">
        <v>1113</v>
      </c>
      <c r="G43" s="15">
        <v>50</v>
      </c>
      <c r="H43" s="15">
        <v>2.6</v>
      </c>
      <c r="I43" s="32">
        <v>10.543900000000008</v>
      </c>
      <c r="J43" s="22">
        <v>0.15954317999999998</v>
      </c>
      <c r="K43" s="37">
        <v>4.5680000000000003E-13</v>
      </c>
      <c r="L43" s="37" t="s">
        <v>353</v>
      </c>
      <c r="M43" s="37">
        <v>1.6099999999999999E-14</v>
      </c>
      <c r="N43" s="37">
        <v>458417.15892456123</v>
      </c>
      <c r="O43" s="37" t="s">
        <v>353</v>
      </c>
      <c r="P43" s="37">
        <v>16322.483190301244</v>
      </c>
      <c r="Q43" s="27">
        <v>0.50314163710327331</v>
      </c>
      <c r="R43" s="37" t="s">
        <v>353</v>
      </c>
      <c r="S43" s="27">
        <v>6.2851996223900405E-2</v>
      </c>
      <c r="T43" s="32">
        <v>23.999999999999996</v>
      </c>
      <c r="U43" s="37" t="s">
        <v>353</v>
      </c>
      <c r="V43" s="32">
        <v>0.88407367280606697</v>
      </c>
      <c r="W43" s="32">
        <v>12.075399290478558</v>
      </c>
      <c r="X43" s="37" t="s">
        <v>353</v>
      </c>
      <c r="Y43" s="32">
        <v>1.5452843124071958</v>
      </c>
      <c r="Z43" s="32">
        <v>11.924600709521439</v>
      </c>
      <c r="AA43" s="37" t="s">
        <v>353</v>
      </c>
      <c r="AB43" s="123">
        <v>1.5259866746330111</v>
      </c>
      <c r="AC43" s="27">
        <v>1.0833333333333337</v>
      </c>
      <c r="AD43" s="24"/>
      <c r="AE43" s="24"/>
      <c r="AF43" s="19"/>
      <c r="AG43" s="24"/>
    </row>
    <row r="44" spans="1:34">
      <c r="A44" s="187"/>
      <c r="B44" s="15" t="s">
        <v>37</v>
      </c>
      <c r="C44" s="16" t="s">
        <v>31</v>
      </c>
      <c r="D44" s="17">
        <v>-37.79533</v>
      </c>
      <c r="E44" s="17">
        <v>-72.948679999999996</v>
      </c>
      <c r="F44" s="15">
        <v>1120</v>
      </c>
      <c r="G44" s="15">
        <v>50</v>
      </c>
      <c r="H44" s="15">
        <v>2.6</v>
      </c>
      <c r="I44" s="32">
        <v>10.513800000000003</v>
      </c>
      <c r="J44" s="22">
        <v>0.15946524000000001</v>
      </c>
      <c r="K44" s="37">
        <v>2.5960000000000002E-13</v>
      </c>
      <c r="L44" s="37" t="s">
        <v>353</v>
      </c>
      <c r="M44" s="37">
        <v>1E-14</v>
      </c>
      <c r="N44" s="37">
        <v>259641.10624228351</v>
      </c>
      <c r="O44" s="37" t="s">
        <v>353</v>
      </c>
      <c r="P44" s="37">
        <v>10185.427472295776</v>
      </c>
      <c r="Q44" s="27">
        <v>0.53310034321475785</v>
      </c>
      <c r="R44" s="37" t="s">
        <v>353</v>
      </c>
      <c r="S44" s="27">
        <v>5.4738899321597409E-2</v>
      </c>
      <c r="T44" s="32">
        <v>44.3</v>
      </c>
      <c r="U44" s="37" t="s">
        <v>353</v>
      </c>
      <c r="V44" s="32">
        <v>1.772</v>
      </c>
      <c r="W44" s="32">
        <v>23.616345204413772</v>
      </c>
      <c r="X44" s="37" t="s">
        <v>353</v>
      </c>
      <c r="Y44" s="32">
        <v>2.4649332399467649</v>
      </c>
      <c r="Z44" s="149">
        <v>20.683654795586225</v>
      </c>
      <c r="AA44" s="149" t="s">
        <v>353</v>
      </c>
      <c r="AB44" s="150">
        <v>2.1588365086946726</v>
      </c>
      <c r="AC44" s="27">
        <v>0.58690744920993232</v>
      </c>
      <c r="AD44" s="24"/>
      <c r="AE44" s="24"/>
      <c r="AF44" s="19"/>
      <c r="AG44" s="24"/>
    </row>
    <row r="45" spans="1:34">
      <c r="A45" s="187"/>
      <c r="B45" s="15" t="s">
        <v>38</v>
      </c>
      <c r="C45" s="16" t="s">
        <v>32</v>
      </c>
      <c r="D45" s="17">
        <v>-37.795169999999999</v>
      </c>
      <c r="E45" s="17">
        <v>-72.952060000000003</v>
      </c>
      <c r="F45" s="15">
        <v>1084</v>
      </c>
      <c r="G45" s="15">
        <v>55</v>
      </c>
      <c r="H45" s="15">
        <v>2.6</v>
      </c>
      <c r="I45" s="32">
        <v>10.718649999999997</v>
      </c>
      <c r="J45" s="22">
        <v>0.15930936000000001</v>
      </c>
      <c r="K45" s="37">
        <v>2.4520000000000001E-13</v>
      </c>
      <c r="L45" s="37" t="s">
        <v>353</v>
      </c>
      <c r="M45" s="37">
        <v>9.5000000000000005E-15</v>
      </c>
      <c r="N45" s="37">
        <v>240128.4052978142</v>
      </c>
      <c r="O45" s="37" t="s">
        <v>353</v>
      </c>
      <c r="P45" s="37">
        <v>9454.9263579833478</v>
      </c>
      <c r="Q45" s="22">
        <v>0.56305904932624251</v>
      </c>
      <c r="R45" s="22" t="s">
        <v>353</v>
      </c>
      <c r="S45" s="22">
        <v>1.5724904603910315E-2</v>
      </c>
      <c r="T45" s="32">
        <v>45.4</v>
      </c>
      <c r="U45" s="37" t="s">
        <v>353</v>
      </c>
      <c r="V45" s="32">
        <v>1.8160000000000001</v>
      </c>
      <c r="W45" s="32">
        <v>25.56288083941141</v>
      </c>
      <c r="X45" s="37" t="s">
        <v>353</v>
      </c>
      <c r="Y45" s="32">
        <v>0.75391066901752835</v>
      </c>
      <c r="Z45" s="32">
        <v>19.837119160588589</v>
      </c>
      <c r="AA45" s="37" t="s">
        <v>353</v>
      </c>
      <c r="AB45" s="123">
        <v>0.58504422375909826</v>
      </c>
      <c r="AC45" s="27">
        <v>0.57268722466960342</v>
      </c>
      <c r="AD45" s="24"/>
      <c r="AE45" s="24"/>
      <c r="AF45" s="19"/>
      <c r="AG45" s="24"/>
    </row>
    <row r="46" spans="1:34">
      <c r="A46" s="187"/>
      <c r="B46" s="62" t="s">
        <v>18</v>
      </c>
      <c r="C46" s="62"/>
      <c r="D46" s="62"/>
      <c r="E46" s="62"/>
      <c r="F46" s="62"/>
      <c r="G46" s="62"/>
      <c r="H46" s="62">
        <v>2.6</v>
      </c>
      <c r="I46" s="63"/>
      <c r="J46" s="64"/>
      <c r="K46" s="65"/>
      <c r="L46" s="65"/>
      <c r="M46" s="65"/>
      <c r="N46" s="65">
        <v>319395.55682155298</v>
      </c>
      <c r="O46" s="65"/>
      <c r="P46" s="65">
        <v>98625.354289190305</v>
      </c>
      <c r="Q46" s="64">
        <f>AVERAGE(Q43:Q45)</f>
        <v>0.53310034321475797</v>
      </c>
      <c r="R46" s="64" t="s">
        <v>353</v>
      </c>
      <c r="S46" s="64">
        <f>_xlfn.STDEV.P(S43:S45)</f>
        <v>2.0572033037696846E-2</v>
      </c>
      <c r="T46" s="63">
        <f>AVERAGE(T43:T45)</f>
        <v>37.9</v>
      </c>
      <c r="U46" s="65" t="s">
        <v>353</v>
      </c>
      <c r="V46" s="63">
        <f>_xlfn.STDEV.P(T43:T45)</f>
        <v>9.8390378933443952</v>
      </c>
      <c r="W46" s="63">
        <v>20.418208444767913</v>
      </c>
      <c r="X46" s="65" t="s">
        <v>353</v>
      </c>
      <c r="Y46" s="63">
        <v>5.9525400003275637</v>
      </c>
      <c r="Z46" s="63">
        <v>17.481791555232082</v>
      </c>
      <c r="AA46" s="65" t="s">
        <v>353</v>
      </c>
      <c r="AB46" s="131">
        <v>3.944695443847591</v>
      </c>
      <c r="AC46" s="66">
        <v>0.68601583113456477</v>
      </c>
      <c r="AD46" s="24"/>
      <c r="AE46" s="24"/>
      <c r="AF46" s="19"/>
      <c r="AG46" s="24"/>
    </row>
    <row r="47" spans="1:34">
      <c r="I47" s="29"/>
    </row>
    <row r="48" spans="1:34" ht="18.5">
      <c r="A48" s="40" t="s">
        <v>281</v>
      </c>
      <c r="W48" s="29"/>
      <c r="X48" s="29"/>
      <c r="Y48" s="29"/>
      <c r="Z48" s="29"/>
      <c r="AA48" s="29"/>
      <c r="AB48" s="29"/>
    </row>
    <row r="49" spans="1:28">
      <c r="A49" s="40"/>
      <c r="W49" s="29"/>
      <c r="X49" s="29"/>
      <c r="Y49" s="29"/>
      <c r="Z49" s="29"/>
      <c r="AA49" s="29"/>
      <c r="AB49" s="29"/>
    </row>
    <row r="50" spans="1:28">
      <c r="W50" s="29"/>
      <c r="X50" s="29"/>
      <c r="Y50" s="29"/>
      <c r="Z50" s="29"/>
      <c r="AA50" s="29"/>
      <c r="AB50" s="29"/>
    </row>
    <row r="51" spans="1:28">
      <c r="W51" s="29"/>
      <c r="X51" s="29"/>
      <c r="Y51" s="29"/>
      <c r="Z51" s="29"/>
      <c r="AA51" s="29"/>
      <c r="AB51" s="29"/>
    </row>
    <row r="52" spans="1:28">
      <c r="W52" s="29"/>
      <c r="X52" s="29"/>
      <c r="Y52" s="29"/>
      <c r="Z52" s="72"/>
      <c r="AA52" s="72"/>
      <c r="AB52" s="72"/>
    </row>
    <row r="53" spans="1:28">
      <c r="W53" s="29"/>
      <c r="X53" s="29"/>
      <c r="Y53" s="29"/>
      <c r="Z53" s="29"/>
      <c r="AA53" s="29"/>
      <c r="AB53" s="29"/>
    </row>
    <row r="54" spans="1:28">
      <c r="W54" s="29"/>
      <c r="X54" s="29"/>
      <c r="Y54" s="29"/>
      <c r="Z54" s="29"/>
      <c r="AA54" s="29"/>
      <c r="AB54" s="29"/>
    </row>
    <row r="55" spans="1:28">
      <c r="W55" s="29"/>
      <c r="X55" s="29"/>
      <c r="Y55" s="29"/>
      <c r="Z55" s="29"/>
      <c r="AA55" s="29"/>
      <c r="AB55" s="29"/>
    </row>
    <row r="56" spans="1:28">
      <c r="W56" s="29"/>
      <c r="X56" s="29"/>
      <c r="Y56" s="29"/>
      <c r="Z56" s="29"/>
      <c r="AA56" s="29"/>
      <c r="AB56" s="29"/>
    </row>
    <row r="57" spans="1:28">
      <c r="W57" s="29"/>
      <c r="X57" s="29"/>
      <c r="Y57" s="29"/>
      <c r="Z57" s="29"/>
      <c r="AA57" s="29"/>
      <c r="AB57" s="29"/>
    </row>
    <row r="58" spans="1:28">
      <c r="W58" s="29"/>
      <c r="X58" s="29"/>
      <c r="Y58" s="29"/>
      <c r="Z58" s="72"/>
      <c r="AA58" s="72"/>
      <c r="AB58" s="72"/>
    </row>
    <row r="59" spans="1:28">
      <c r="W59" s="29"/>
      <c r="X59" s="29"/>
      <c r="Y59" s="29"/>
      <c r="Z59" s="72"/>
      <c r="AA59" s="72"/>
      <c r="AB59" s="72"/>
    </row>
    <row r="60" spans="1:28">
      <c r="W60" s="29"/>
      <c r="X60" s="29"/>
      <c r="Y60" s="29"/>
      <c r="Z60" s="72"/>
      <c r="AA60" s="72"/>
      <c r="AB60" s="72"/>
    </row>
    <row r="61" spans="1:28">
      <c r="W61" s="29"/>
      <c r="X61" s="29"/>
      <c r="Y61" s="29"/>
      <c r="Z61" s="72"/>
      <c r="AA61" s="72"/>
      <c r="AB61" s="72"/>
    </row>
    <row r="62" spans="1:28">
      <c r="W62" s="29"/>
      <c r="X62" s="29"/>
      <c r="Y62" s="29"/>
      <c r="Z62" s="72"/>
      <c r="AA62" s="72"/>
      <c r="AB62" s="72"/>
    </row>
    <row r="63" spans="1:28">
      <c r="W63" s="29"/>
      <c r="X63" s="29"/>
      <c r="Y63" s="29"/>
      <c r="Z63" s="72"/>
      <c r="AA63" s="72"/>
      <c r="AB63" s="72"/>
    </row>
    <row r="64" spans="1:28">
      <c r="W64" s="29"/>
      <c r="X64" s="29"/>
      <c r="Y64" s="29"/>
      <c r="Z64" s="29"/>
      <c r="AA64" s="29"/>
      <c r="AB64" s="29"/>
    </row>
    <row r="65" spans="23:28">
      <c r="W65" s="29"/>
      <c r="X65" s="29"/>
      <c r="Y65" s="29"/>
      <c r="Z65" s="29"/>
      <c r="AA65" s="29"/>
      <c r="AB65" s="29"/>
    </row>
    <row r="66" spans="23:28">
      <c r="W66" s="29"/>
      <c r="X66" s="29"/>
      <c r="Y66" s="29"/>
      <c r="Z66" s="29"/>
      <c r="AA66" s="29"/>
      <c r="AB66" s="29"/>
    </row>
    <row r="67" spans="23:28">
      <c r="W67" s="29"/>
      <c r="X67" s="29"/>
      <c r="Y67" s="29"/>
      <c r="Z67" s="29"/>
      <c r="AA67" s="29"/>
      <c r="AB67" s="29"/>
    </row>
  </sheetData>
  <mergeCells count="10">
    <mergeCell ref="Q25:S25"/>
    <mergeCell ref="N25:P25"/>
    <mergeCell ref="Z25:AB25"/>
    <mergeCell ref="W25:Y25"/>
    <mergeCell ref="T25:V25"/>
    <mergeCell ref="A27:A30"/>
    <mergeCell ref="A32:A36"/>
    <mergeCell ref="A38:A41"/>
    <mergeCell ref="A43:A46"/>
    <mergeCell ref="K25:M25"/>
  </mergeCells>
  <hyperlinks>
    <hyperlink ref="C32" r:id="rId1" xr:uid="{B711E504-DBCB-6041-BF6C-6EB9380651E4}"/>
    <hyperlink ref="C33" r:id="rId2" xr:uid="{88D2D420-6578-0A49-A95D-97335F107E79}"/>
    <hyperlink ref="C34" r:id="rId3" xr:uid="{EEA9E94A-BB67-6D41-BFBF-A2F3EEED42F4}"/>
    <hyperlink ref="C35" r:id="rId4" xr:uid="{6ADFECD5-CF80-FD44-951B-ED4DA8568FD5}"/>
    <hyperlink ref="C27" r:id="rId5" xr:uid="{869F7140-2CF6-434E-B7ED-FE3E603493F9}"/>
    <hyperlink ref="C28" r:id="rId6" xr:uid="{6ED698FD-BDBE-734E-ACF5-BC8EDBB3FF82}"/>
    <hyperlink ref="C29" r:id="rId7" xr:uid="{EE7AB6DA-8FFF-5543-8FA0-3653BAFF7AD4}"/>
    <hyperlink ref="C38" r:id="rId8" xr:uid="{02794557-A5E4-3548-AF38-14AE7D7EFF29}"/>
    <hyperlink ref="C39" r:id="rId9" xr:uid="{766A9A88-0AB8-7B41-B431-23F7C3E34764}"/>
    <hyperlink ref="C40" r:id="rId10" xr:uid="{3369C643-322C-D147-84B1-4910899C9D16}"/>
    <hyperlink ref="C43" r:id="rId11" xr:uid="{86DB1F91-ADD8-664E-BF20-F122840CCFBF}"/>
    <hyperlink ref="C44" r:id="rId12" xr:uid="{CDAE9F4C-E9AA-4749-929D-EF64EEC3126B}"/>
    <hyperlink ref="C45" r:id="rId13" xr:uid="{BC13D25E-2AF0-6149-8202-7A515EC0E0D2}"/>
  </hyperlinks>
  <pageMargins left="0.7" right="0.7" top="0.75" bottom="0.75" header="0.3" footer="0.3"/>
  <pageSetup paperSize="9" orientation="portrait" r:id="rId14"/>
  <ignoredErrors>
    <ignoredError sqref="AB47 V41 V36 V47:W47 V30 Y47:Z47 V4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72A66-43B8-0F4E-B07E-6A94F428DE8E}">
  <dimension ref="A1:J73"/>
  <sheetViews>
    <sheetView workbookViewId="0">
      <selection activeCell="C15" sqref="C15"/>
    </sheetView>
  </sheetViews>
  <sheetFormatPr baseColWidth="10" defaultColWidth="10.83203125" defaultRowHeight="18.5"/>
  <cols>
    <col min="1" max="1" width="18.5" style="81" customWidth="1"/>
    <col min="2" max="2" width="28.5" style="1" bestFit="1" customWidth="1"/>
    <col min="3" max="3" width="39.5" style="1" customWidth="1"/>
    <col min="4" max="4" width="10.83203125" style="1"/>
    <col min="5" max="5" width="13" style="1" bestFit="1" customWidth="1"/>
    <col min="6" max="6" width="2.08203125" style="1" bestFit="1" customWidth="1"/>
    <col min="7" max="7" width="13" style="1" customWidth="1"/>
    <col min="8" max="8" width="10.83203125" style="1"/>
    <col min="9" max="9" width="2.08203125" style="1" bestFit="1" customWidth="1"/>
    <col min="10" max="10" width="13.4140625" style="1" customWidth="1"/>
    <col min="11" max="16384" width="10.83203125" style="1"/>
  </cols>
  <sheetData>
    <row r="1" spans="1:10" ht="22.5">
      <c r="A1" s="71" t="s">
        <v>445</v>
      </c>
      <c r="B1" s="77" t="s">
        <v>112</v>
      </c>
    </row>
    <row r="2" spans="1:10" s="157" customFormat="1" ht="16.5" customHeight="1">
      <c r="A2" s="157" t="s">
        <v>419</v>
      </c>
      <c r="B2" s="160" t="s">
        <v>420</v>
      </c>
    </row>
    <row r="3" spans="1:10" s="157" customFormat="1" ht="16.5" customHeight="1">
      <c r="A3" s="71"/>
      <c r="B3" s="77"/>
    </row>
    <row r="4" spans="1:10" s="157" customFormat="1" ht="16.5" customHeight="1" thickBot="1">
      <c r="A4" s="71"/>
      <c r="B4" s="77"/>
    </row>
    <row r="5" spans="1:10" s="157" customFormat="1" ht="18" customHeight="1" thickBot="1">
      <c r="A5" s="231" t="s">
        <v>421</v>
      </c>
      <c r="B5" s="232" t="s">
        <v>422</v>
      </c>
      <c r="C5" s="232" t="s">
        <v>423</v>
      </c>
    </row>
    <row r="6" spans="1:10" s="157" customFormat="1" ht="18" customHeight="1" thickBot="1">
      <c r="A6" s="225" t="s">
        <v>424</v>
      </c>
      <c r="B6" s="226" t="s">
        <v>258</v>
      </c>
      <c r="C6" s="227" t="s">
        <v>425</v>
      </c>
    </row>
    <row r="7" spans="1:10" s="157" customFormat="1" ht="18" customHeight="1" thickBot="1">
      <c r="A7" s="225" t="s">
        <v>426</v>
      </c>
      <c r="B7" s="226" t="s">
        <v>258</v>
      </c>
      <c r="C7" s="227" t="s">
        <v>427</v>
      </c>
    </row>
    <row r="8" spans="1:10" s="157" customFormat="1" ht="18" customHeight="1" thickBot="1">
      <c r="A8" s="225" t="s">
        <v>1</v>
      </c>
      <c r="B8" s="226" t="s">
        <v>258</v>
      </c>
      <c r="C8" s="227" t="s">
        <v>428</v>
      </c>
    </row>
    <row r="9" spans="1:10" s="157" customFormat="1" ht="18" customHeight="1" thickBot="1">
      <c r="A9" s="225" t="s">
        <v>440</v>
      </c>
      <c r="B9" s="226" t="s">
        <v>107</v>
      </c>
      <c r="C9" s="227" t="s">
        <v>441</v>
      </c>
    </row>
    <row r="10" spans="1:10" s="157" customFormat="1" ht="32" customHeight="1" thickBot="1">
      <c r="A10" s="225" t="s">
        <v>499</v>
      </c>
      <c r="B10" s="226" t="s">
        <v>500</v>
      </c>
      <c r="C10" s="227" t="s">
        <v>501</v>
      </c>
    </row>
    <row r="11" spans="1:10" s="157" customFormat="1" ht="32" customHeight="1" thickBot="1">
      <c r="A11" s="225" t="s">
        <v>499</v>
      </c>
      <c r="B11" s="226" t="s">
        <v>463</v>
      </c>
      <c r="C11" s="227" t="s">
        <v>502</v>
      </c>
    </row>
    <row r="12" spans="1:10" s="157" customFormat="1" ht="16.5" customHeight="1">
      <c r="A12" s="71"/>
      <c r="B12" s="77"/>
    </row>
    <row r="13" spans="1:10" ht="16.5" customHeight="1"/>
    <row r="14" spans="1:10" s="76" customFormat="1" ht="22">
      <c r="A14" s="76" t="s">
        <v>110</v>
      </c>
      <c r="B14" s="75" t="s">
        <v>0</v>
      </c>
      <c r="C14" s="76" t="s">
        <v>1</v>
      </c>
      <c r="D14" s="75" t="s">
        <v>106</v>
      </c>
      <c r="E14" s="190" t="s">
        <v>59</v>
      </c>
      <c r="F14" s="190"/>
      <c r="G14" s="190"/>
      <c r="H14" s="190" t="s">
        <v>59</v>
      </c>
      <c r="I14" s="190"/>
      <c r="J14" s="190"/>
    </row>
    <row r="15" spans="1:10" s="67" customFormat="1" ht="32" customHeight="1">
      <c r="A15" s="233"/>
      <c r="B15" s="234"/>
      <c r="C15" s="156" t="s">
        <v>406</v>
      </c>
      <c r="D15" s="235" t="s">
        <v>107</v>
      </c>
      <c r="E15" s="236" t="s">
        <v>108</v>
      </c>
      <c r="F15" s="237" t="s">
        <v>353</v>
      </c>
      <c r="G15" s="236" t="s">
        <v>495</v>
      </c>
      <c r="H15" s="236" t="s">
        <v>109</v>
      </c>
      <c r="I15" s="237" t="s">
        <v>353</v>
      </c>
      <c r="J15" s="236" t="s">
        <v>497</v>
      </c>
    </row>
    <row r="16" spans="1:10" ht="16" customHeight="1">
      <c r="A16" s="197" t="s">
        <v>359</v>
      </c>
      <c r="B16" s="74" t="s">
        <v>96</v>
      </c>
      <c r="C16" s="135" t="s">
        <v>367</v>
      </c>
      <c r="D16" s="87">
        <v>12.55</v>
      </c>
      <c r="E16" s="24">
        <v>1.7592324871190483</v>
      </c>
      <c r="F16" s="24" t="s">
        <v>353</v>
      </c>
      <c r="G16" s="24">
        <f>E16*0.05</f>
        <v>8.7961624355952422E-2</v>
      </c>
      <c r="H16" s="34">
        <v>1.175558642771404E+17</v>
      </c>
      <c r="I16" s="24" t="s">
        <v>353</v>
      </c>
      <c r="J16" s="34">
        <v>5877793213857021</v>
      </c>
    </row>
    <row r="17" spans="1:10" ht="16" customHeight="1">
      <c r="A17" s="197"/>
      <c r="B17" s="74" t="s">
        <v>97</v>
      </c>
      <c r="C17" s="135" t="s">
        <v>368</v>
      </c>
      <c r="D17" s="87">
        <v>20.945</v>
      </c>
      <c r="E17" s="24">
        <v>1.5529259603986729</v>
      </c>
      <c r="F17" s="24" t="s">
        <v>353</v>
      </c>
      <c r="G17" s="24">
        <f>E17*0.05</f>
        <v>7.7646298019933654E-2</v>
      </c>
      <c r="H17" s="34">
        <v>1.0376999900225278E+17</v>
      </c>
      <c r="I17" s="24" t="s">
        <v>353</v>
      </c>
      <c r="J17" s="34">
        <v>5188499950112639</v>
      </c>
    </row>
    <row r="18" spans="1:10" ht="16" customHeight="1">
      <c r="A18" s="197"/>
      <c r="B18" s="74" t="s">
        <v>98</v>
      </c>
      <c r="C18" s="135" t="s">
        <v>369</v>
      </c>
      <c r="D18" s="87">
        <v>30.95</v>
      </c>
      <c r="E18" s="24">
        <v>1.7481634793285674</v>
      </c>
      <c r="F18" s="24" t="s">
        <v>353</v>
      </c>
      <c r="G18" s="24">
        <f>E18*0.05</f>
        <v>8.7408173966428374E-2</v>
      </c>
      <c r="H18" s="34">
        <v>1.1681620832658933E+17</v>
      </c>
      <c r="I18" s="24" t="s">
        <v>353</v>
      </c>
      <c r="J18" s="34">
        <v>5840810416329466</v>
      </c>
    </row>
    <row r="19" spans="1:10" ht="16" customHeight="1">
      <c r="A19" s="197"/>
      <c r="B19" s="74" t="s">
        <v>99</v>
      </c>
      <c r="C19" s="135" t="s">
        <v>370</v>
      </c>
      <c r="D19" s="87">
        <v>39.344999999999999</v>
      </c>
      <c r="E19" s="24">
        <v>1.5598919785189571</v>
      </c>
      <c r="F19" s="24" t="s">
        <v>353</v>
      </c>
      <c r="G19" s="24">
        <f>E19*0.05</f>
        <v>7.7994598925947858E-2</v>
      </c>
      <c r="H19" s="34">
        <v>1.0423548397180406E+17</v>
      </c>
      <c r="I19" s="24" t="s">
        <v>353</v>
      </c>
      <c r="J19" s="34">
        <v>5211774198590203</v>
      </c>
    </row>
    <row r="20" spans="1:10" ht="16" customHeight="1">
      <c r="A20" s="197"/>
      <c r="B20" s="74" t="s">
        <v>100</v>
      </c>
      <c r="C20" s="135" t="s">
        <v>371</v>
      </c>
      <c r="D20" s="87">
        <v>49.8</v>
      </c>
      <c r="E20" s="24">
        <v>2.9563020438793899</v>
      </c>
      <c r="F20" s="24" t="s">
        <v>353</v>
      </c>
      <c r="G20" s="24">
        <f>E20*0.05</f>
        <v>0.14781510219396951</v>
      </c>
      <c r="H20" s="34">
        <v>1.9754673948844643E+17</v>
      </c>
      <c r="I20" s="24" t="s">
        <v>353</v>
      </c>
      <c r="J20" s="34">
        <v>9877336974422324</v>
      </c>
    </row>
    <row r="21" spans="1:10" ht="15.5">
      <c r="A21" s="197"/>
      <c r="B21" s="74" t="s">
        <v>18</v>
      </c>
      <c r="C21" s="119"/>
      <c r="D21" s="88"/>
      <c r="E21" s="83">
        <f>AVERAGE(E16:E20)</f>
        <v>1.915303189848927</v>
      </c>
      <c r="F21" s="83"/>
      <c r="H21" s="89">
        <f>AVERAGE(H16:H20)</f>
        <v>1.2798485901324662E+17</v>
      </c>
      <c r="I21" s="83"/>
    </row>
    <row r="22" spans="1:10" ht="15.5">
      <c r="A22" s="198"/>
      <c r="B22" s="90" t="s">
        <v>111</v>
      </c>
      <c r="C22" s="134"/>
      <c r="D22" s="91"/>
      <c r="E22" s="92">
        <f>_xlfn.STDEV.P(E16:E20)</f>
        <v>0.52794066839735754</v>
      </c>
      <c r="F22" s="92"/>
      <c r="G22" s="82"/>
      <c r="H22" s="93">
        <f>_xlfn.STDEV.P(H16:H20)</f>
        <v>3.5278180692386544E+16</v>
      </c>
      <c r="I22" s="92"/>
      <c r="J22" s="82"/>
    </row>
    <row r="23" spans="1:10" ht="16" customHeight="1">
      <c r="A23" s="199" t="s">
        <v>200</v>
      </c>
      <c r="B23" s="94" t="s">
        <v>63</v>
      </c>
      <c r="C23" s="119" t="s">
        <v>259</v>
      </c>
      <c r="D23" s="95">
        <v>36.594999999999999</v>
      </c>
      <c r="E23" s="86">
        <v>1.1832105580699586</v>
      </c>
      <c r="F23" s="86" t="s">
        <v>353</v>
      </c>
      <c r="G23" s="86">
        <f>E23*0.05</f>
        <v>5.9160527903497934E-2</v>
      </c>
      <c r="H23" s="96">
        <v>7.9064785805276608E+16</v>
      </c>
      <c r="I23" s="86" t="s">
        <v>353</v>
      </c>
      <c r="J23" s="96">
        <v>3953239290263830.5</v>
      </c>
    </row>
    <row r="24" spans="1:10" ht="16" customHeight="1">
      <c r="A24" s="200"/>
      <c r="B24" s="74" t="s">
        <v>64</v>
      </c>
      <c r="C24" s="119" t="s">
        <v>260</v>
      </c>
      <c r="D24" s="87">
        <v>40.82</v>
      </c>
      <c r="E24" s="24">
        <v>1.1437892839348234</v>
      </c>
      <c r="F24" s="24" t="s">
        <v>353</v>
      </c>
      <c r="G24" s="24">
        <f t="shared" ref="G24:G64" si="0">E24*0.05</f>
        <v>5.7189464196741174E-2</v>
      </c>
      <c r="H24" s="34">
        <v>7.6430567766561936E+16</v>
      </c>
      <c r="I24" s="24" t="s">
        <v>353</v>
      </c>
      <c r="J24" s="34">
        <v>3821528388328097</v>
      </c>
    </row>
    <row r="25" spans="1:10" ht="16" customHeight="1">
      <c r="A25" s="200"/>
      <c r="B25" s="74" t="s">
        <v>261</v>
      </c>
      <c r="C25" s="119" t="s">
        <v>262</v>
      </c>
      <c r="D25" s="87">
        <v>50.71</v>
      </c>
      <c r="E25" s="24">
        <v>1.1036792905771413</v>
      </c>
      <c r="F25" s="24" t="s">
        <v>353</v>
      </c>
      <c r="G25" s="24">
        <f t="shared" si="0"/>
        <v>5.5183964528857071E-2</v>
      </c>
      <c r="H25" s="34">
        <v>7.3750327963217744E+16</v>
      </c>
      <c r="I25" s="24" t="s">
        <v>353</v>
      </c>
      <c r="J25" s="34">
        <v>3687516398160887.5</v>
      </c>
    </row>
    <row r="26" spans="1:10" ht="16" customHeight="1">
      <c r="A26" s="200"/>
      <c r="B26" s="74" t="s">
        <v>65</v>
      </c>
      <c r="C26" s="119" t="s">
        <v>263</v>
      </c>
      <c r="D26" s="87">
        <v>54.11</v>
      </c>
      <c r="E26" s="24">
        <v>1.1711947489114585</v>
      </c>
      <c r="F26" s="24" t="s">
        <v>353</v>
      </c>
      <c r="G26" s="24">
        <f t="shared" si="0"/>
        <v>5.8559737445572926E-2</v>
      </c>
      <c r="H26" s="34">
        <v>7.8261862461739536E+16</v>
      </c>
      <c r="I26" s="24" t="s">
        <v>353</v>
      </c>
      <c r="J26" s="34">
        <v>3913093123086977</v>
      </c>
    </row>
    <row r="27" spans="1:10" ht="16" customHeight="1">
      <c r="A27" s="200"/>
      <c r="B27" s="74" t="s">
        <v>66</v>
      </c>
      <c r="C27" s="119" t="s">
        <v>264</v>
      </c>
      <c r="D27" s="87">
        <v>56.91</v>
      </c>
      <c r="E27" s="24">
        <v>1.2126559606627516</v>
      </c>
      <c r="F27" s="24" t="s">
        <v>353</v>
      </c>
      <c r="G27" s="24">
        <f t="shared" si="0"/>
        <v>6.0632798033137585E-2</v>
      </c>
      <c r="H27" s="34">
        <v>8.1032393711638496E+16</v>
      </c>
      <c r="I27" s="24" t="s">
        <v>353</v>
      </c>
      <c r="J27" s="34">
        <v>4051619685581925</v>
      </c>
    </row>
    <row r="28" spans="1:10" ht="16" customHeight="1">
      <c r="A28" s="200"/>
      <c r="B28" s="74" t="s">
        <v>67</v>
      </c>
      <c r="C28" s="119" t="s">
        <v>265</v>
      </c>
      <c r="D28" s="87">
        <v>62.41</v>
      </c>
      <c r="E28" s="24">
        <v>1.2688598981833488</v>
      </c>
      <c r="F28" s="24" t="s">
        <v>353</v>
      </c>
      <c r="G28" s="24">
        <f t="shared" si="0"/>
        <v>6.3442994909167438E-2</v>
      </c>
      <c r="H28" s="34">
        <v>8.4788066994953152E+16</v>
      </c>
      <c r="I28" s="24" t="s">
        <v>353</v>
      </c>
      <c r="J28" s="34">
        <v>4239403349747658</v>
      </c>
    </row>
    <row r="29" spans="1:10" ht="16" customHeight="1">
      <c r="A29" s="200"/>
      <c r="B29" s="74" t="s">
        <v>68</v>
      </c>
      <c r="C29" s="119" t="s">
        <v>266</v>
      </c>
      <c r="D29" s="87">
        <v>79.3</v>
      </c>
      <c r="E29" s="24">
        <v>1.1869160494903943</v>
      </c>
      <c r="F29" s="24" t="s">
        <v>353</v>
      </c>
      <c r="G29" s="24">
        <f t="shared" si="0"/>
        <v>5.9345802474519718E-2</v>
      </c>
      <c r="H29" s="34">
        <v>7.9312395060841344E+16</v>
      </c>
      <c r="I29" s="24" t="s">
        <v>353</v>
      </c>
      <c r="J29" s="34">
        <v>3965619753042067.5</v>
      </c>
    </row>
    <row r="30" spans="1:10" ht="16" customHeight="1">
      <c r="A30" s="200"/>
      <c r="B30" s="74" t="s">
        <v>69</v>
      </c>
      <c r="C30" s="119" t="s">
        <v>267</v>
      </c>
      <c r="D30" s="87">
        <v>82.78</v>
      </c>
      <c r="E30" s="24">
        <v>1.2059445053811761</v>
      </c>
      <c r="F30" s="24" t="s">
        <v>353</v>
      </c>
      <c r="G30" s="24">
        <f t="shared" si="0"/>
        <v>6.0297225269058813E-2</v>
      </c>
      <c r="H30" s="34">
        <v>8.0583919202464896E+16</v>
      </c>
      <c r="I30" s="24" t="s">
        <v>353</v>
      </c>
      <c r="J30" s="34">
        <v>4029195960123245</v>
      </c>
    </row>
    <row r="31" spans="1:10" ht="16" customHeight="1">
      <c r="A31" s="200"/>
      <c r="B31" s="74" t="s">
        <v>70</v>
      </c>
      <c r="C31" s="119" t="s">
        <v>268</v>
      </c>
      <c r="D31" s="87">
        <v>85.75</v>
      </c>
      <c r="E31" s="24">
        <v>1.2035523708943709</v>
      </c>
      <c r="F31" s="24" t="s">
        <v>353</v>
      </c>
      <c r="G31" s="24">
        <f t="shared" si="0"/>
        <v>6.017761854471855E-2</v>
      </c>
      <c r="H31" s="34">
        <v>8.0424071405699824E+16</v>
      </c>
      <c r="I31" s="24" t="s">
        <v>353</v>
      </c>
      <c r="J31" s="34">
        <v>4021203570284991.5</v>
      </c>
    </row>
    <row r="32" spans="1:10" ht="16" customHeight="1">
      <c r="A32" s="200"/>
      <c r="B32" s="74" t="s">
        <v>71</v>
      </c>
      <c r="C32" s="119" t="s">
        <v>269</v>
      </c>
      <c r="D32" s="87">
        <v>86.75</v>
      </c>
      <c r="E32" s="24">
        <v>1.3848749705591039</v>
      </c>
      <c r="F32" s="24" t="s">
        <v>353</v>
      </c>
      <c r="G32" s="24">
        <f t="shared" si="0"/>
        <v>6.9243748527955201E-2</v>
      </c>
      <c r="H32" s="34">
        <v>9.2540454585658208E+16</v>
      </c>
      <c r="I32" s="24" t="s">
        <v>353</v>
      </c>
      <c r="J32" s="34">
        <v>4627022729282911</v>
      </c>
    </row>
    <row r="33" spans="1:10" ht="15.5">
      <c r="A33" s="200"/>
      <c r="B33" s="74" t="s">
        <v>18</v>
      </c>
      <c r="C33" s="119"/>
      <c r="D33" s="87"/>
      <c r="E33" s="83">
        <f>AVERAGE(E23:E32)</f>
        <v>1.2064677636664529</v>
      </c>
      <c r="F33" s="83"/>
      <c r="G33" s="24"/>
      <c r="H33" s="89">
        <f>AVERAGE(H23:H32)</f>
        <v>8.0618884495805168E+16</v>
      </c>
      <c r="I33" s="83"/>
      <c r="J33" s="34"/>
    </row>
    <row r="34" spans="1:10" ht="15.5">
      <c r="A34" s="201"/>
      <c r="B34" s="90" t="s">
        <v>111</v>
      </c>
      <c r="C34" s="134"/>
      <c r="D34" s="97"/>
      <c r="E34" s="92">
        <f>_xlfn.STDEV.P(E23:E32)</f>
        <v>7.2408833541158235E-2</v>
      </c>
      <c r="F34" s="92"/>
      <c r="G34" s="84"/>
      <c r="H34" s="93">
        <f>_xlfn.STDEV.P(H23:H32)</f>
        <v>4838520815500621</v>
      </c>
      <c r="I34" s="92"/>
      <c r="J34" s="98"/>
    </row>
    <row r="35" spans="1:10" ht="16" customHeight="1">
      <c r="A35" s="191" t="s">
        <v>360</v>
      </c>
      <c r="B35" s="94" t="s">
        <v>72</v>
      </c>
      <c r="C35" s="135" t="s">
        <v>372</v>
      </c>
      <c r="D35" s="95">
        <v>43.3</v>
      </c>
      <c r="E35" s="86">
        <v>0.92364299934156557</v>
      </c>
      <c r="F35" s="86" t="s">
        <v>353</v>
      </c>
      <c r="G35" s="86">
        <f t="shared" si="0"/>
        <v>4.6182149967078284E-2</v>
      </c>
      <c r="H35" s="96">
        <v>6.1719898800266024E+16</v>
      </c>
      <c r="I35" s="86" t="s">
        <v>353</v>
      </c>
      <c r="J35" s="96">
        <v>3085994940013301.5</v>
      </c>
    </row>
    <row r="36" spans="1:10" ht="16" customHeight="1">
      <c r="A36" s="192"/>
      <c r="B36" s="74" t="s">
        <v>73</v>
      </c>
      <c r="C36" s="135" t="s">
        <v>373</v>
      </c>
      <c r="D36" s="87">
        <v>47.7</v>
      </c>
      <c r="E36" s="24">
        <v>0.93853783594688256</v>
      </c>
      <c r="F36" s="24" t="s">
        <v>353</v>
      </c>
      <c r="G36" s="24">
        <f t="shared" si="0"/>
        <v>4.6926891797344134E-2</v>
      </c>
      <c r="H36" s="34">
        <v>6.2715205221233872E+16</v>
      </c>
      <c r="I36" s="24" t="s">
        <v>353</v>
      </c>
      <c r="J36" s="34">
        <v>3135760261061694</v>
      </c>
    </row>
    <row r="37" spans="1:10" ht="16" customHeight="1">
      <c r="A37" s="192"/>
      <c r="B37" s="74" t="s">
        <v>74</v>
      </c>
      <c r="C37" s="135" t="s">
        <v>374</v>
      </c>
      <c r="D37" s="87">
        <v>49.69</v>
      </c>
      <c r="E37" s="24">
        <v>0.93008609209617132</v>
      </c>
      <c r="F37" s="24" t="s">
        <v>353</v>
      </c>
      <c r="G37" s="24">
        <f t="shared" si="0"/>
        <v>4.6504304604808568E-2</v>
      </c>
      <c r="H37" s="34">
        <v>6.2150440722911976E+16</v>
      </c>
      <c r="I37" s="24" t="s">
        <v>353</v>
      </c>
      <c r="J37" s="34">
        <v>3107522036145599</v>
      </c>
    </row>
    <row r="38" spans="1:10" ht="16" customHeight="1">
      <c r="A38" s="192"/>
      <c r="B38" s="74" t="s">
        <v>75</v>
      </c>
      <c r="C38" s="135" t="s">
        <v>375</v>
      </c>
      <c r="D38" s="87">
        <v>51.9</v>
      </c>
      <c r="E38" s="24">
        <v>0.91914842147815734</v>
      </c>
      <c r="F38" s="24" t="s">
        <v>353</v>
      </c>
      <c r="G38" s="24">
        <f t="shared" si="0"/>
        <v>4.5957421073907871E-2</v>
      </c>
      <c r="H38" s="34">
        <v>6.1419561017077904E+16</v>
      </c>
      <c r="I38" s="24" t="s">
        <v>353</v>
      </c>
      <c r="J38" s="34">
        <v>3070978050853895.5</v>
      </c>
    </row>
    <row r="39" spans="1:10" ht="16" customHeight="1">
      <c r="A39" s="192"/>
      <c r="B39" s="74" t="s">
        <v>76</v>
      </c>
      <c r="C39" s="135" t="s">
        <v>376</v>
      </c>
      <c r="D39" s="87">
        <v>55.725000000000001</v>
      </c>
      <c r="E39" s="24">
        <v>0.98331081238396356</v>
      </c>
      <c r="F39" s="24" t="s">
        <v>353</v>
      </c>
      <c r="G39" s="24">
        <f t="shared" si="0"/>
        <v>4.9165540619198179E-2</v>
      </c>
      <c r="H39" s="34">
        <v>6.5707036022369448E+16</v>
      </c>
      <c r="I39" s="24" t="s">
        <v>353</v>
      </c>
      <c r="J39" s="34">
        <v>3285351801118472.5</v>
      </c>
    </row>
    <row r="40" spans="1:10" ht="16" customHeight="1">
      <c r="A40" s="192"/>
      <c r="B40" s="74" t="s">
        <v>77</v>
      </c>
      <c r="C40" s="135" t="s">
        <v>377</v>
      </c>
      <c r="D40" s="87">
        <v>57.88</v>
      </c>
      <c r="E40" s="24">
        <v>0.95167757991914848</v>
      </c>
      <c r="F40" s="24" t="s">
        <v>353</v>
      </c>
      <c r="G40" s="24">
        <f t="shared" si="0"/>
        <v>4.7583878995957424E-2</v>
      </c>
      <c r="H40" s="34">
        <v>6.35932324122674E+16</v>
      </c>
      <c r="I40" s="24" t="s">
        <v>353</v>
      </c>
      <c r="J40" s="34">
        <v>3179661620613370</v>
      </c>
    </row>
    <row r="41" spans="1:10" ht="16" customHeight="1">
      <c r="A41" s="192"/>
      <c r="B41" s="74" t="s">
        <v>78</v>
      </c>
      <c r="C41" s="135" t="s">
        <v>378</v>
      </c>
      <c r="D41" s="87">
        <v>59.55</v>
      </c>
      <c r="E41" s="24">
        <v>0.93016161491390181</v>
      </c>
      <c r="F41" s="24" t="s">
        <v>353</v>
      </c>
      <c r="G41" s="24">
        <f t="shared" si="0"/>
        <v>4.6508080745695096E-2</v>
      </c>
      <c r="H41" s="34">
        <v>6.2155487327141928E+16</v>
      </c>
      <c r="I41" s="24" t="s">
        <v>353</v>
      </c>
      <c r="J41" s="34">
        <v>3107774366357096.5</v>
      </c>
    </row>
    <row r="42" spans="1:10" ht="16" customHeight="1">
      <c r="A42" s="192"/>
      <c r="B42" s="74" t="s">
        <v>79</v>
      </c>
      <c r="C42" s="135" t="s">
        <v>379</v>
      </c>
      <c r="D42" s="87">
        <v>63.5</v>
      </c>
      <c r="E42" s="24">
        <v>1.0200617533098046</v>
      </c>
      <c r="F42" s="24" t="s">
        <v>353</v>
      </c>
      <c r="G42" s="24">
        <f t="shared" si="0"/>
        <v>5.1003087665490235E-2</v>
      </c>
      <c r="H42" s="34">
        <v>6.816281640112448E+16</v>
      </c>
      <c r="I42" s="24" t="s">
        <v>353</v>
      </c>
      <c r="J42" s="34">
        <v>3408140820056224</v>
      </c>
    </row>
    <row r="43" spans="1:10" ht="16" customHeight="1">
      <c r="A43" s="192"/>
      <c r="B43" s="74" t="s">
        <v>80</v>
      </c>
      <c r="C43" s="135" t="s">
        <v>380</v>
      </c>
      <c r="D43" s="87">
        <v>65.150000000000006</v>
      </c>
      <c r="E43" s="24">
        <v>0.9799675120634489</v>
      </c>
      <c r="F43" s="24" t="s">
        <v>353</v>
      </c>
      <c r="G43" s="24">
        <f t="shared" si="0"/>
        <v>4.8998375603172446E-2</v>
      </c>
      <c r="H43" s="34">
        <v>6.5483629189222696E+16</v>
      </c>
      <c r="I43" s="24" t="s">
        <v>353</v>
      </c>
      <c r="J43" s="34">
        <v>3274181459461135</v>
      </c>
    </row>
    <row r="44" spans="1:10" ht="16" customHeight="1">
      <c r="A44" s="192"/>
      <c r="B44" s="74" t="s">
        <v>81</v>
      </c>
      <c r="C44" s="135" t="s">
        <v>381</v>
      </c>
      <c r="D44" s="87">
        <v>69.099999999999994</v>
      </c>
      <c r="E44" s="24">
        <v>0.90651141849179862</v>
      </c>
      <c r="F44" s="24" t="s">
        <v>353</v>
      </c>
      <c r="G44" s="24">
        <f t="shared" si="0"/>
        <v>4.5325570924589935E-2</v>
      </c>
      <c r="H44" s="34">
        <v>6.0575128107379328E+16</v>
      </c>
      <c r="I44" s="24" t="s">
        <v>353</v>
      </c>
      <c r="J44" s="34">
        <v>3028756405368967</v>
      </c>
    </row>
    <row r="45" spans="1:10" ht="16" customHeight="1">
      <c r="A45" s="192"/>
      <c r="B45" s="74" t="s">
        <v>82</v>
      </c>
      <c r="C45" s="135" t="s">
        <v>382</v>
      </c>
      <c r="D45" s="87">
        <v>74.790000000000006</v>
      </c>
      <c r="E45" s="24">
        <v>1.0692401006141112</v>
      </c>
      <c r="F45" s="24" t="s">
        <v>353</v>
      </c>
      <c r="G45" s="24">
        <f t="shared" si="0"/>
        <v>5.3462005030705563E-2</v>
      </c>
      <c r="H45" s="34">
        <v>7.1449023973692976E+16</v>
      </c>
      <c r="I45" s="24" t="s">
        <v>353</v>
      </c>
      <c r="J45" s="34">
        <v>3572451198684649.5</v>
      </c>
    </row>
    <row r="46" spans="1:10" ht="16" customHeight="1">
      <c r="A46" s="192"/>
      <c r="B46" s="74" t="s">
        <v>83</v>
      </c>
      <c r="C46" s="135" t="s">
        <v>383</v>
      </c>
      <c r="D46" s="87">
        <v>77.8</v>
      </c>
      <c r="E46" s="24">
        <v>1.0023489789964304</v>
      </c>
      <c r="F46" s="24" t="s">
        <v>353</v>
      </c>
      <c r="G46" s="24">
        <f t="shared" si="0"/>
        <v>5.0117448949821522E-2</v>
      </c>
      <c r="H46" s="34">
        <v>6.6979209056216616E+16</v>
      </c>
      <c r="I46" s="24" t="s">
        <v>353</v>
      </c>
      <c r="J46" s="34">
        <v>3348960452810831</v>
      </c>
    </row>
    <row r="47" spans="1:10" ht="16" customHeight="1">
      <c r="A47" s="192"/>
      <c r="B47" s="74" t="s">
        <v>84</v>
      </c>
      <c r="C47" s="135" t="s">
        <v>384</v>
      </c>
      <c r="D47" s="87">
        <v>80.650000000000006</v>
      </c>
      <c r="E47" s="24">
        <v>1.0596661725454308</v>
      </c>
      <c r="F47" s="24" t="s">
        <v>353</v>
      </c>
      <c r="G47" s="24">
        <f t="shared" si="0"/>
        <v>5.2983308627271547E-2</v>
      </c>
      <c r="H47" s="34">
        <v>7.0809272606615856E+16</v>
      </c>
      <c r="I47" s="24" t="s">
        <v>353</v>
      </c>
      <c r="J47" s="34">
        <v>3540463630330793</v>
      </c>
    </row>
    <row r="48" spans="1:10" ht="16" customHeight="1">
      <c r="A48" s="192"/>
      <c r="B48" s="74" t="s">
        <v>85</v>
      </c>
      <c r="C48" s="135" t="s">
        <v>385</v>
      </c>
      <c r="D48" s="87">
        <v>88.1</v>
      </c>
      <c r="E48" s="24">
        <v>0.99449687651986085</v>
      </c>
      <c r="F48" s="24" t="s">
        <v>353</v>
      </c>
      <c r="G48" s="24">
        <f t="shared" si="0"/>
        <v>4.9724843825993043E-2</v>
      </c>
      <c r="H48" s="34">
        <v>6.6454513940713464E+16</v>
      </c>
      <c r="I48" s="24" t="s">
        <v>353</v>
      </c>
      <c r="J48" s="34">
        <v>3322725697035673.5</v>
      </c>
    </row>
    <row r="49" spans="1:10" ht="15.5">
      <c r="A49" s="192"/>
      <c r="B49" s="74" t="s">
        <v>18</v>
      </c>
      <c r="C49" s="119"/>
      <c r="D49" s="87"/>
      <c r="E49" s="83">
        <f>AVERAGE(E35:E48)</f>
        <v>0.97206129775861971</v>
      </c>
      <c r="F49" s="83"/>
      <c r="G49" s="24"/>
      <c r="H49" s="89">
        <f>AVERAGE(H35:H48)</f>
        <v>6.4955318199873848E+16</v>
      </c>
      <c r="I49" s="83"/>
      <c r="J49" s="34"/>
    </row>
    <row r="50" spans="1:10" ht="15.5">
      <c r="A50" s="193"/>
      <c r="B50" s="90" t="s">
        <v>111</v>
      </c>
      <c r="C50" s="134"/>
      <c r="D50" s="97"/>
      <c r="E50" s="92">
        <f>_xlfn.STDEV.P(E35:E48)</f>
        <v>5.0377040337609313E-2</v>
      </c>
      <c r="F50" s="92"/>
      <c r="G50" s="84"/>
      <c r="H50" s="93">
        <f>_xlfn.STDEV.P(H35:H48)</f>
        <v>3366306932127087</v>
      </c>
      <c r="I50" s="92"/>
      <c r="J50" s="98"/>
    </row>
    <row r="51" spans="1:10" ht="16" customHeight="1">
      <c r="A51" s="194" t="s">
        <v>361</v>
      </c>
      <c r="B51" s="94" t="s">
        <v>86</v>
      </c>
      <c r="C51" s="135" t="s">
        <v>386</v>
      </c>
      <c r="D51" s="95">
        <v>13.045</v>
      </c>
      <c r="E51" s="86">
        <v>1.3293453463809655</v>
      </c>
      <c r="F51" s="86" t="s">
        <v>353</v>
      </c>
      <c r="G51" s="86">
        <f t="shared" si="0"/>
        <v>6.646726731904827E-2</v>
      </c>
      <c r="H51" s="96">
        <v>8.8829840433724288E+16</v>
      </c>
      <c r="I51" s="86" t="s">
        <v>353</v>
      </c>
      <c r="J51" s="96">
        <v>4441492021686214.5</v>
      </c>
    </row>
    <row r="52" spans="1:10" ht="16" customHeight="1">
      <c r="A52" s="195"/>
      <c r="B52" s="74" t="s">
        <v>87</v>
      </c>
      <c r="C52" s="135" t="s">
        <v>387</v>
      </c>
      <c r="D52" s="87">
        <v>14.13</v>
      </c>
      <c r="E52" s="24">
        <v>1.2319500641588943</v>
      </c>
      <c r="F52" s="24" t="s">
        <v>353</v>
      </c>
      <c r="G52" s="24">
        <f t="shared" si="0"/>
        <v>6.1597503207944715E-2</v>
      </c>
      <c r="H52" s="34">
        <v>8.2321669022632784E+16</v>
      </c>
      <c r="I52" s="24" t="s">
        <v>353</v>
      </c>
      <c r="J52" s="34">
        <v>4116083451131639</v>
      </c>
    </row>
    <row r="53" spans="1:10" ht="16" customHeight="1">
      <c r="A53" s="195"/>
      <c r="B53" s="74" t="s">
        <v>88</v>
      </c>
      <c r="C53" s="135" t="s">
        <v>388</v>
      </c>
      <c r="D53" s="87">
        <v>15.585000000000001</v>
      </c>
      <c r="E53" s="24">
        <v>1.6495034885729307</v>
      </c>
      <c r="F53" s="24" t="s">
        <v>353</v>
      </c>
      <c r="G53" s="24">
        <f t="shared" si="0"/>
        <v>8.2475174428646547E-2</v>
      </c>
      <c r="H53" s="34">
        <v>1.1022352625200648E+17</v>
      </c>
      <c r="I53" s="24" t="s">
        <v>353</v>
      </c>
      <c r="J53" s="34">
        <v>5511176312600325</v>
      </c>
    </row>
    <row r="54" spans="1:10" ht="16" customHeight="1">
      <c r="A54" s="195"/>
      <c r="B54" s="74" t="s">
        <v>89</v>
      </c>
      <c r="C54" s="135" t="s">
        <v>389</v>
      </c>
      <c r="D54" s="87">
        <v>20.14</v>
      </c>
      <c r="E54" s="24">
        <v>2.1139087779398977</v>
      </c>
      <c r="F54" s="24" t="s">
        <v>353</v>
      </c>
      <c r="G54" s="24">
        <f t="shared" si="0"/>
        <v>0.1056954388969949</v>
      </c>
      <c r="H54" s="34">
        <v>1.412561302802624E+17</v>
      </c>
      <c r="I54" s="24" t="s">
        <v>353</v>
      </c>
      <c r="J54" s="34">
        <v>7062806514013122</v>
      </c>
    </row>
    <row r="55" spans="1:10" ht="16" customHeight="1">
      <c r="A55" s="195"/>
      <c r="B55" s="74" t="s">
        <v>90</v>
      </c>
      <c r="C55" s="135" t="s">
        <v>390</v>
      </c>
      <c r="D55" s="87">
        <v>21.23</v>
      </c>
      <c r="E55" s="24">
        <v>1.0423321692597232</v>
      </c>
      <c r="F55" s="24" t="s">
        <v>353</v>
      </c>
      <c r="G55" s="24">
        <f t="shared" si="0"/>
        <v>5.2116608462986158E-2</v>
      </c>
      <c r="H55" s="34">
        <v>6.9650975592119984E+16</v>
      </c>
      <c r="I55" s="24" t="s">
        <v>353</v>
      </c>
      <c r="J55" s="34">
        <v>3482548779605999</v>
      </c>
    </row>
    <row r="56" spans="1:10" ht="16" customHeight="1">
      <c r="A56" s="195"/>
      <c r="B56" s="74" t="s">
        <v>91</v>
      </c>
      <c r="C56" s="135" t="s">
        <v>391</v>
      </c>
      <c r="D56" s="87">
        <v>23.48</v>
      </c>
      <c r="E56" s="24">
        <v>1.3585726791973052</v>
      </c>
      <c r="F56" s="24" t="s">
        <v>353</v>
      </c>
      <c r="G56" s="24">
        <f t="shared" si="0"/>
        <v>6.7928633959865259E-2</v>
      </c>
      <c r="H56" s="34">
        <v>9.0782876428055568E+16</v>
      </c>
      <c r="I56" s="24" t="s">
        <v>353</v>
      </c>
      <c r="J56" s="34">
        <v>4539143821402778</v>
      </c>
    </row>
    <row r="57" spans="1:10" ht="16" customHeight="1">
      <c r="A57" s="195"/>
      <c r="B57" s="74" t="s">
        <v>92</v>
      </c>
      <c r="C57" s="135" t="s">
        <v>392</v>
      </c>
      <c r="D57" s="87">
        <v>28.815000000000001</v>
      </c>
      <c r="E57" s="24">
        <v>1.0556410784986965</v>
      </c>
      <c r="F57" s="24" t="s">
        <v>353</v>
      </c>
      <c r="G57" s="24">
        <f t="shared" si="0"/>
        <v>5.2782053924934826E-2</v>
      </c>
      <c r="H57" s="34">
        <v>7.054030678605196E+16</v>
      </c>
      <c r="I57" s="24" t="s">
        <v>353</v>
      </c>
      <c r="J57" s="34">
        <v>3527015339302598.5</v>
      </c>
    </row>
    <row r="58" spans="1:10" ht="16" customHeight="1">
      <c r="A58" s="195"/>
      <c r="B58" s="74" t="s">
        <v>93</v>
      </c>
      <c r="C58" s="135" t="s">
        <v>393</v>
      </c>
      <c r="D58" s="87">
        <v>32.42</v>
      </c>
      <c r="E58" s="24">
        <v>1.1168965221662364</v>
      </c>
      <c r="F58" s="24" t="s">
        <v>353</v>
      </c>
      <c r="G58" s="24">
        <f t="shared" si="0"/>
        <v>5.5844826108311818E-2</v>
      </c>
      <c r="H58" s="34">
        <v>7.4633533050767952E+16</v>
      </c>
      <c r="I58" s="24" t="s">
        <v>353</v>
      </c>
      <c r="J58" s="34">
        <v>3731676652538398</v>
      </c>
    </row>
    <row r="59" spans="1:10" ht="16" customHeight="1">
      <c r="A59" s="195"/>
      <c r="B59" s="74" t="s">
        <v>94</v>
      </c>
      <c r="C59" s="135" t="s">
        <v>394</v>
      </c>
      <c r="D59" s="87">
        <v>33.024999999999999</v>
      </c>
      <c r="E59" s="24">
        <v>1.159774045435489</v>
      </c>
      <c r="F59" s="24" t="s">
        <v>353</v>
      </c>
      <c r="G59" s="24">
        <f t="shared" si="0"/>
        <v>5.7988702271774453E-2</v>
      </c>
      <c r="H59" s="34">
        <v>7.749870541592512E+16</v>
      </c>
      <c r="I59" s="24" t="s">
        <v>353</v>
      </c>
      <c r="J59" s="34">
        <v>3874935270796256.5</v>
      </c>
    </row>
    <row r="60" spans="1:10" ht="16" customHeight="1">
      <c r="A60" s="195"/>
      <c r="B60" s="74" t="s">
        <v>95</v>
      </c>
      <c r="C60" s="135" t="s">
        <v>395</v>
      </c>
      <c r="D60" s="87">
        <v>38.200000000000003</v>
      </c>
      <c r="E60" s="24">
        <v>2.1147582999442243</v>
      </c>
      <c r="F60" s="24" t="s">
        <v>353</v>
      </c>
      <c r="G60" s="24">
        <f t="shared" si="0"/>
        <v>0.10573791499721122</v>
      </c>
      <c r="H60" s="34">
        <v>1.4131289724777366E+17</v>
      </c>
      <c r="I60" s="24" t="s">
        <v>353</v>
      </c>
      <c r="J60" s="34">
        <v>7065644862388685</v>
      </c>
    </row>
    <row r="61" spans="1:10" ht="16" customHeight="1">
      <c r="A61" s="195"/>
      <c r="B61" s="74" t="s">
        <v>18</v>
      </c>
      <c r="C61" s="119"/>
      <c r="D61" s="87"/>
      <c r="E61" s="83">
        <f>AVERAGE(E51:E60)</f>
        <v>1.4172682471554361</v>
      </c>
      <c r="F61" s="83"/>
      <c r="G61" s="24"/>
      <c r="H61" s="89">
        <f>AVERAGE(H51:H60)</f>
        <v>9.4705046050932032E+16</v>
      </c>
      <c r="I61" s="83"/>
      <c r="J61" s="34"/>
    </row>
    <row r="62" spans="1:10" ht="16" customHeight="1">
      <c r="A62" s="195"/>
      <c r="B62" s="74" t="s">
        <v>111</v>
      </c>
      <c r="C62" s="119"/>
      <c r="D62" s="87"/>
      <c r="E62" s="83">
        <f>_xlfn.STDEV.P(E51:E60)</f>
        <v>0.38718597005389577</v>
      </c>
      <c r="F62" s="83"/>
      <c r="G62" s="24"/>
      <c r="H62" s="89">
        <f>_xlfn.STDEV.P(H51:H60)</f>
        <v>2.587263575390562E+16</v>
      </c>
      <c r="I62" s="83"/>
      <c r="J62" s="34"/>
    </row>
    <row r="63" spans="1:10" ht="16" customHeight="1">
      <c r="A63" s="195"/>
      <c r="B63" s="74" t="s">
        <v>101</v>
      </c>
      <c r="C63" s="135" t="s">
        <v>396</v>
      </c>
      <c r="D63" s="87">
        <v>17.925000000000001</v>
      </c>
      <c r="E63" s="24">
        <v>2.0964002225358236</v>
      </c>
      <c r="F63" s="24" t="s">
        <v>353</v>
      </c>
      <c r="G63" s="24">
        <f t="shared" si="0"/>
        <v>0.10482001112679118</v>
      </c>
      <c r="H63" s="34">
        <v>1.4008616930134669E+17</v>
      </c>
      <c r="I63" s="24" t="s">
        <v>353</v>
      </c>
      <c r="J63" s="34">
        <v>7004308465067335</v>
      </c>
    </row>
    <row r="64" spans="1:10" ht="16" customHeight="1">
      <c r="A64" s="195"/>
      <c r="B64" s="74" t="s">
        <v>102</v>
      </c>
      <c r="C64" s="135" t="s">
        <v>397</v>
      </c>
      <c r="D64" s="87">
        <v>18.100000000000001</v>
      </c>
      <c r="E64" s="24">
        <v>2.0728639211370607</v>
      </c>
      <c r="F64" s="24" t="s">
        <v>353</v>
      </c>
      <c r="G64" s="24">
        <f t="shared" si="0"/>
        <v>0.10364319605685304</v>
      </c>
      <c r="H64" s="34">
        <v>1.3851342080273874E+17</v>
      </c>
      <c r="I64" s="24" t="s">
        <v>353</v>
      </c>
      <c r="J64" s="34">
        <v>6925671040136937</v>
      </c>
    </row>
    <row r="65" spans="1:10" ht="16" customHeight="1">
      <c r="A65" s="195"/>
      <c r="B65" s="74" t="s">
        <v>105</v>
      </c>
      <c r="C65" s="135" t="s">
        <v>398</v>
      </c>
      <c r="D65" s="87">
        <v>20.7</v>
      </c>
      <c r="E65" s="24">
        <v>2.1059685326525268</v>
      </c>
      <c r="F65" s="24" t="s">
        <v>353</v>
      </c>
      <c r="G65" s="24">
        <f>E65*0.05</f>
        <v>0.10529842663262634</v>
      </c>
      <c r="H65" s="34">
        <v>1.4072554526426035E+17</v>
      </c>
      <c r="I65" s="24" t="s">
        <v>353</v>
      </c>
      <c r="J65" s="34">
        <v>7036277263213019</v>
      </c>
    </row>
    <row r="66" spans="1:10" ht="16" customHeight="1">
      <c r="A66" s="195"/>
      <c r="B66" s="74" t="s">
        <v>103</v>
      </c>
      <c r="C66" s="135" t="s">
        <v>399</v>
      </c>
      <c r="D66" s="87">
        <v>33.380000000000003</v>
      </c>
      <c r="E66" s="24">
        <v>2.2749813217206207</v>
      </c>
      <c r="F66" s="24" t="s">
        <v>353</v>
      </c>
      <c r="G66" s="24">
        <f>E66*0.05</f>
        <v>0.11374906608603104</v>
      </c>
      <c r="H66" s="34">
        <v>1.5201935926455021E+17</v>
      </c>
      <c r="I66" s="24" t="s">
        <v>353</v>
      </c>
      <c r="J66" s="34">
        <v>7600967963227510</v>
      </c>
    </row>
    <row r="67" spans="1:10" ht="15.5">
      <c r="A67" s="195"/>
      <c r="B67" s="74" t="s">
        <v>104</v>
      </c>
      <c r="C67" s="135" t="s">
        <v>400</v>
      </c>
      <c r="D67" s="87">
        <v>42.41</v>
      </c>
      <c r="E67" s="24">
        <v>2.1740752352115233</v>
      </c>
      <c r="F67" s="24" t="s">
        <v>353</v>
      </c>
      <c r="G67" s="24">
        <f>E67*0.05</f>
        <v>0.10870376176057617</v>
      </c>
      <c r="H67" s="34">
        <v>1.4527658802922221E+17</v>
      </c>
      <c r="I67" s="24" t="s">
        <v>353</v>
      </c>
      <c r="J67" s="34">
        <v>7263829401461111</v>
      </c>
    </row>
    <row r="68" spans="1:10" ht="15.5">
      <c r="A68" s="195"/>
      <c r="B68" s="74" t="s">
        <v>18</v>
      </c>
      <c r="C68" s="119"/>
      <c r="E68" s="83">
        <f>AVERAGE(E63:E67)</f>
        <v>2.1448578466515107</v>
      </c>
      <c r="F68" s="83"/>
      <c r="H68" s="89">
        <f>AVERAGE(H63:H67)</f>
        <v>1.4332421653242363E+17</v>
      </c>
      <c r="I68" s="89"/>
      <c r="J68" s="34"/>
    </row>
    <row r="69" spans="1:10" ht="15.5">
      <c r="A69" s="196"/>
      <c r="B69" s="90" t="s">
        <v>111</v>
      </c>
      <c r="C69" s="82"/>
      <c r="D69" s="82"/>
      <c r="E69" s="92">
        <f>_xlfn.STDEV.P(E63:E67)</f>
        <v>7.3252194434784021E-2</v>
      </c>
      <c r="F69" s="92"/>
      <c r="G69" s="82"/>
      <c r="H69" s="93">
        <f>_xlfn.STDEV.P(H63:H67)</f>
        <v>4894876083763142</v>
      </c>
      <c r="I69" s="93"/>
      <c r="J69" s="98"/>
    </row>
    <row r="70" spans="1:10">
      <c r="B70" s="74"/>
      <c r="H70" s="34"/>
      <c r="I70" s="34"/>
      <c r="J70" s="34"/>
    </row>
    <row r="71" spans="1:10">
      <c r="B71" s="74"/>
      <c r="H71" s="34"/>
      <c r="I71" s="34"/>
      <c r="J71" s="34"/>
    </row>
    <row r="72" spans="1:10">
      <c r="B72" s="74"/>
    </row>
    <row r="73" spans="1:10">
      <c r="B73" s="74"/>
    </row>
  </sheetData>
  <mergeCells count="6">
    <mergeCell ref="H14:J14"/>
    <mergeCell ref="A35:A50"/>
    <mergeCell ref="A51:A69"/>
    <mergeCell ref="A16:A22"/>
    <mergeCell ref="A23:A34"/>
    <mergeCell ref="E14:G14"/>
  </mergeCells>
  <hyperlinks>
    <hyperlink ref="C60" r:id="rId1" xr:uid="{791A1F0B-9092-AE4D-BDE8-C07D91E30834}"/>
    <hyperlink ref="C64" r:id="rId2" xr:uid="{5E4007D8-3770-B543-8324-ECF768815BF0}"/>
    <hyperlink ref="C66" r:id="rId3" xr:uid="{F9E9975E-B11E-FB43-8557-85AE81F04889}"/>
    <hyperlink ref="C67" r:id="rId4" xr:uid="{99ADB0AD-333D-5C4B-99C7-BAC49A962369}"/>
    <hyperlink ref="C65" r:id="rId5" xr:uid="{026C4502-2694-6743-8F96-7626E9D2DEBD}"/>
    <hyperlink ref="C51" r:id="rId6" xr:uid="{6139D233-3A7F-954B-9365-F9DDB9257E11}"/>
    <hyperlink ref="C59" r:id="rId7" xr:uid="{4FD5B5C7-9947-D248-97D1-AC230B3EDFC5}"/>
    <hyperlink ref="C58" r:id="rId8" xr:uid="{50F72B98-B899-4843-B1C9-7D6CE33A4088}"/>
    <hyperlink ref="C57" r:id="rId9" xr:uid="{3ABFC083-AAC4-094B-9278-A51512712B8C}"/>
    <hyperlink ref="C56" r:id="rId10" xr:uid="{7387928A-CA7A-3745-8865-DBB92801FDE4}"/>
    <hyperlink ref="C55" r:id="rId11" xr:uid="{3292AB0B-2A9E-FE4C-B493-FC94819DB332}"/>
    <hyperlink ref="C54" r:id="rId12" xr:uid="{F3666442-83CD-044A-AD3E-EDED3382CB13}"/>
    <hyperlink ref="C53" r:id="rId13" xr:uid="{D8E79753-CFB0-404F-8F48-2C0D83744F0B}"/>
    <hyperlink ref="C52" r:id="rId14" xr:uid="{34EF6B90-B639-4346-A5CF-58EEC2E2309B}"/>
    <hyperlink ref="C44" r:id="rId15" xr:uid="{19B65B33-2370-9A46-BF09-8E9D3E8B8245}"/>
    <hyperlink ref="C35" r:id="rId16" xr:uid="{55FF786C-4183-1C46-B43E-8F137B152442}"/>
    <hyperlink ref="C43" r:id="rId17" xr:uid="{9592F542-B569-504D-9C17-BE112BFC1FBC}"/>
    <hyperlink ref="C42" r:id="rId18" xr:uid="{67F2F4B1-EDD9-B94B-9508-D72ED65664B7}"/>
    <hyperlink ref="C41" r:id="rId19" xr:uid="{0EBD4AFC-1B05-4F44-B9D1-6542C3619010}"/>
    <hyperlink ref="C40" r:id="rId20" xr:uid="{007F1ADE-064E-0D40-98AF-E8F247C8121B}"/>
    <hyperlink ref="C39" r:id="rId21" xr:uid="{5CBBB4E9-51B6-9341-9909-BDE3BB7133A5}"/>
    <hyperlink ref="C38" r:id="rId22" xr:uid="{C8848385-2AE5-BC4E-AC15-D50B9BFB5130}"/>
    <hyperlink ref="C37" r:id="rId23" xr:uid="{FD30B195-F470-7644-87B7-8F6F3162BF72}"/>
    <hyperlink ref="C36" r:id="rId24" xr:uid="{E0305CEA-25CA-0F48-9D05-ACA66FDCA5EB}"/>
    <hyperlink ref="C45" r:id="rId25" xr:uid="{CBAECF35-351F-8E4B-92B0-8583ED5F7EF7}"/>
    <hyperlink ref="C46" r:id="rId26" xr:uid="{F9520C81-7AAB-4540-9B32-B8F3AEF4B31B}"/>
    <hyperlink ref="C47" r:id="rId27" xr:uid="{D34D4AB0-C72E-3C4E-9804-8574F60C37A3}"/>
    <hyperlink ref="C48" r:id="rId28" xr:uid="{070073A5-D9F9-7840-8BF0-F9B3790391AE}"/>
    <hyperlink ref="C26" r:id="rId29" xr:uid="{99FF55F2-E9A2-4D4B-B55B-24E3FC9AF282}"/>
    <hyperlink ref="C25" r:id="rId30" xr:uid="{589ADA92-28A5-9A43-811B-035FCBD95FD5}"/>
    <hyperlink ref="C24" r:id="rId31" xr:uid="{D82979D4-4277-E04A-9F91-264798C91AAC}"/>
    <hyperlink ref="C23" r:id="rId32" xr:uid="{85F29B8C-AB71-A540-8167-8FEFBBB0ACF4}"/>
    <hyperlink ref="C27" r:id="rId33" xr:uid="{E87421A3-7A67-F243-8774-2EEECA31195F}"/>
    <hyperlink ref="C28" r:id="rId34" xr:uid="{F81B64CD-A0FA-8442-A5E0-BA5B29254CEA}"/>
    <hyperlink ref="C29" r:id="rId35" xr:uid="{FCE44D4E-77C3-C94D-97A7-AB60F30E4FF5}"/>
    <hyperlink ref="C30" r:id="rId36" xr:uid="{1F7DABD5-7D6C-2241-A7B6-52E152B5C203}"/>
    <hyperlink ref="C31" r:id="rId37" xr:uid="{3054FBD9-09B1-8140-B536-6F500EDC2844}"/>
    <hyperlink ref="C32" r:id="rId38" xr:uid="{109985E8-89FA-C44B-9F00-4533B99980DA}"/>
    <hyperlink ref="C63" r:id="rId39" xr:uid="{ADBD5B2B-2FBB-BE46-838B-2F197BBE7FAD}"/>
    <hyperlink ref="C20" r:id="rId40" xr:uid="{EBE8A2BA-3EC0-4249-A171-6881719757E9}"/>
    <hyperlink ref="C19" r:id="rId41" xr:uid="{0C61345B-AC34-4F4C-BCEF-161A80368FD9}"/>
    <hyperlink ref="C18" r:id="rId42" xr:uid="{48EA320D-BBED-7D44-A200-109108BC89EF}"/>
    <hyperlink ref="C17" r:id="rId43" xr:uid="{ABD82E95-0C36-E74C-9E95-768F87CC16BC}"/>
    <hyperlink ref="C16" r:id="rId44" xr:uid="{8614B6C5-6166-E141-9A7E-97F06A6722D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B6216-C5A6-234B-AB41-9C259EAFA672}">
  <dimension ref="A1:AO48"/>
  <sheetViews>
    <sheetView topLeftCell="U22" zoomScale="85" zoomScaleNormal="85" workbookViewId="0">
      <selection activeCell="AA41" sqref="AA41"/>
    </sheetView>
  </sheetViews>
  <sheetFormatPr baseColWidth="10" defaultRowHeight="15.5"/>
  <cols>
    <col min="1" max="1" width="26" customWidth="1"/>
    <col min="2" max="2" width="25.33203125" bestFit="1" customWidth="1"/>
    <col min="3" max="3" width="58.83203125" customWidth="1"/>
    <col min="4" max="5" width="11.33203125" bestFit="1" customWidth="1"/>
    <col min="7" max="7" width="14.58203125" bestFit="1" customWidth="1"/>
    <col min="8" max="8" width="16.33203125" bestFit="1" customWidth="1"/>
    <col min="9" max="9" width="11.83203125" bestFit="1" customWidth="1"/>
    <col min="10" max="10" width="2.08203125" bestFit="1" customWidth="1"/>
    <col min="11" max="11" width="11.83203125" bestFit="1" customWidth="1"/>
    <col min="13" max="13" width="2.08203125" bestFit="1" customWidth="1"/>
    <col min="14" max="14" width="14.5" bestFit="1" customWidth="1"/>
    <col min="15" max="15" width="14.5" customWidth="1"/>
    <col min="16" max="16" width="2.08203125" bestFit="1" customWidth="1"/>
    <col min="17" max="17" width="14.5" customWidth="1"/>
    <col min="19" max="19" width="2.08203125" bestFit="1" customWidth="1"/>
    <col min="20" max="20" width="13.58203125" bestFit="1" customWidth="1"/>
    <col min="22" max="22" width="2.08203125" bestFit="1" customWidth="1"/>
    <col min="23" max="23" width="13.33203125" bestFit="1" customWidth="1"/>
    <col min="24" max="24" width="14.58203125" bestFit="1" customWidth="1"/>
    <col min="26" max="26" width="2.08203125" bestFit="1" customWidth="1"/>
    <col min="27" max="27" width="15.08203125" bestFit="1" customWidth="1"/>
    <col min="28" max="28" width="16.33203125" customWidth="1"/>
    <col min="29" max="29" width="2.08203125" bestFit="1" customWidth="1"/>
    <col min="30" max="30" width="19.08203125" customWidth="1"/>
    <col min="31" max="31" width="19.58203125" bestFit="1" customWidth="1"/>
    <col min="32" max="32" width="2.08203125" bestFit="1" customWidth="1"/>
    <col min="33" max="33" width="10.83203125" bestFit="1" customWidth="1"/>
    <col min="34" max="34" width="19" customWidth="1"/>
    <col min="35" max="35" width="2.08203125" bestFit="1" customWidth="1"/>
    <col min="36" max="36" width="9.58203125" bestFit="1" customWidth="1"/>
    <col min="37" max="37" width="18.58203125" bestFit="1" customWidth="1"/>
    <col min="38" max="38" width="19.58203125" customWidth="1"/>
    <col min="39" max="39" width="10.83203125" bestFit="1" customWidth="1"/>
    <col min="40" max="40" width="19.58203125" customWidth="1"/>
    <col min="41" max="41" width="10.83203125" bestFit="1" customWidth="1"/>
    <col min="42" max="44" width="19.58203125" customWidth="1"/>
    <col min="45" max="45" width="20.58203125" customWidth="1"/>
    <col min="46" max="46" width="23.58203125" customWidth="1"/>
    <col min="47" max="47" width="19.83203125" customWidth="1"/>
    <col min="48" max="48" width="21.58203125" customWidth="1"/>
  </cols>
  <sheetData>
    <row r="1" spans="1:3" ht="21">
      <c r="A1" s="71" t="s">
        <v>444</v>
      </c>
      <c r="B1" s="70" t="s">
        <v>354</v>
      </c>
    </row>
    <row r="2" spans="1:3" s="168" customFormat="1" ht="14.5">
      <c r="A2" s="166" t="s">
        <v>419</v>
      </c>
      <c r="B2" s="167" t="s">
        <v>420</v>
      </c>
    </row>
    <row r="3" spans="1:3" s="168" customFormat="1" ht="15" thickBot="1"/>
    <row r="4" spans="1:3" s="168" customFormat="1" ht="15" thickBot="1">
      <c r="A4" s="164" t="s">
        <v>421</v>
      </c>
      <c r="B4" s="165" t="s">
        <v>422</v>
      </c>
      <c r="C4" s="165" t="s">
        <v>423</v>
      </c>
    </row>
    <row r="5" spans="1:3" s="168" customFormat="1" ht="15" thickBot="1">
      <c r="A5" s="225" t="s">
        <v>424</v>
      </c>
      <c r="B5" s="226" t="s">
        <v>258</v>
      </c>
      <c r="C5" s="227" t="s">
        <v>425</v>
      </c>
    </row>
    <row r="6" spans="1:3" s="168" customFormat="1" ht="15" thickBot="1">
      <c r="A6" s="225" t="s">
        <v>426</v>
      </c>
      <c r="B6" s="226" t="s">
        <v>258</v>
      </c>
      <c r="C6" s="227" t="s">
        <v>427</v>
      </c>
    </row>
    <row r="7" spans="1:3" s="168" customFormat="1" ht="15" thickBot="1">
      <c r="A7" s="225" t="s">
        <v>1</v>
      </c>
      <c r="B7" s="226" t="s">
        <v>258</v>
      </c>
      <c r="C7" s="227" t="s">
        <v>428</v>
      </c>
    </row>
    <row r="8" spans="1:3" s="168" customFormat="1" ht="15" thickBot="1">
      <c r="A8" s="225" t="s">
        <v>429</v>
      </c>
      <c r="B8" s="226" t="s">
        <v>430</v>
      </c>
      <c r="C8" s="227" t="s">
        <v>431</v>
      </c>
    </row>
    <row r="9" spans="1:3" s="168" customFormat="1" ht="15" thickBot="1">
      <c r="A9" s="225" t="s">
        <v>432</v>
      </c>
      <c r="B9" s="226" t="s">
        <v>430</v>
      </c>
      <c r="C9" s="227" t="s">
        <v>433</v>
      </c>
    </row>
    <row r="10" spans="1:3" s="168" customFormat="1" ht="15" thickBot="1">
      <c r="A10" s="225" t="s">
        <v>448</v>
      </c>
      <c r="B10" s="226" t="s">
        <v>8</v>
      </c>
      <c r="C10" s="227" t="s">
        <v>434</v>
      </c>
    </row>
    <row r="11" spans="1:3" s="168" customFormat="1" ht="15" thickBot="1">
      <c r="A11" s="225" t="s">
        <v>435</v>
      </c>
      <c r="B11" s="226" t="s">
        <v>9</v>
      </c>
      <c r="C11" s="227" t="s">
        <v>436</v>
      </c>
    </row>
    <row r="12" spans="1:3" s="168" customFormat="1" ht="15" thickBot="1">
      <c r="A12" s="225" t="s">
        <v>449</v>
      </c>
      <c r="B12" s="226" t="s">
        <v>9</v>
      </c>
      <c r="C12" s="227" t="s">
        <v>450</v>
      </c>
    </row>
    <row r="13" spans="1:3" s="168" customFormat="1" ht="31.5" thickBot="1">
      <c r="A13" s="225" t="s">
        <v>451</v>
      </c>
      <c r="B13" s="226" t="s">
        <v>452</v>
      </c>
      <c r="C13" s="227" t="s">
        <v>466</v>
      </c>
    </row>
    <row r="14" spans="1:3" s="168" customFormat="1" ht="31.5" thickBot="1">
      <c r="A14" s="225" t="s">
        <v>453</v>
      </c>
      <c r="B14" s="226" t="s">
        <v>443</v>
      </c>
      <c r="C14" s="227" t="s">
        <v>467</v>
      </c>
    </row>
    <row r="15" spans="1:3" s="168" customFormat="1" ht="22" customHeight="1" thickBot="1">
      <c r="A15" s="225" t="s">
        <v>454</v>
      </c>
      <c r="B15" s="226" t="s">
        <v>455</v>
      </c>
      <c r="C15" s="227" t="s">
        <v>503</v>
      </c>
    </row>
    <row r="16" spans="1:3" s="168" customFormat="1" ht="21" customHeight="1" thickBot="1">
      <c r="A16" s="225" t="s">
        <v>456</v>
      </c>
      <c r="B16" s="226" t="s">
        <v>443</v>
      </c>
      <c r="C16" s="227" t="s">
        <v>468</v>
      </c>
    </row>
    <row r="17" spans="1:41" s="168" customFormat="1" ht="37.5" customHeight="1" thickBot="1">
      <c r="A17" s="225" t="s">
        <v>457</v>
      </c>
      <c r="B17" s="226" t="s">
        <v>443</v>
      </c>
      <c r="C17" s="227" t="s">
        <v>469</v>
      </c>
    </row>
    <row r="18" spans="1:41" s="168" customFormat="1" ht="37" customHeight="1" thickBot="1">
      <c r="A18" s="171" t="s">
        <v>458</v>
      </c>
      <c r="B18" s="226" t="s">
        <v>258</v>
      </c>
      <c r="C18" s="227" t="s">
        <v>504</v>
      </c>
    </row>
    <row r="19" spans="1:41" s="168" customFormat="1" ht="31.5" thickBot="1">
      <c r="A19" s="225" t="s">
        <v>442</v>
      </c>
      <c r="B19" s="226" t="s">
        <v>443</v>
      </c>
      <c r="C19" s="227" t="s">
        <v>470</v>
      </c>
    </row>
    <row r="20" spans="1:41" s="168" customFormat="1" ht="31.5" thickBot="1">
      <c r="A20" s="225" t="s">
        <v>459</v>
      </c>
      <c r="B20" s="226" t="s">
        <v>460</v>
      </c>
      <c r="C20" s="227" t="s">
        <v>505</v>
      </c>
    </row>
    <row r="21" spans="1:41" s="168" customFormat="1" ht="29.5" customHeight="1" thickBot="1">
      <c r="A21" s="225" t="s">
        <v>62</v>
      </c>
      <c r="B21" s="226" t="s">
        <v>461</v>
      </c>
      <c r="C21" s="227" t="s">
        <v>491</v>
      </c>
    </row>
    <row r="22" spans="1:41" s="168" customFormat="1" ht="29.5" customHeight="1" thickBot="1">
      <c r="A22" s="225" t="s">
        <v>462</v>
      </c>
      <c r="B22" s="226" t="s">
        <v>461</v>
      </c>
      <c r="C22" s="227" t="s">
        <v>492</v>
      </c>
    </row>
    <row r="23" spans="1:41" s="168" customFormat="1" ht="14.5"/>
    <row r="24" spans="1:41" s="166" customFormat="1" ht="17">
      <c r="AB24" s="202" t="s">
        <v>447</v>
      </c>
      <c r="AC24" s="202"/>
      <c r="AD24" s="202"/>
      <c r="AE24" s="203" t="s">
        <v>114</v>
      </c>
      <c r="AF24" s="203"/>
      <c r="AG24" s="203"/>
      <c r="AH24" s="203" t="s">
        <v>115</v>
      </c>
      <c r="AI24" s="203"/>
      <c r="AJ24" s="203"/>
      <c r="AK24" s="169"/>
      <c r="AL24" s="202"/>
      <c r="AM24" s="202"/>
      <c r="AN24" s="202"/>
      <c r="AO24" s="202"/>
    </row>
    <row r="25" spans="1:41" s="38" customFormat="1" ht="42" customHeight="1">
      <c r="A25" s="38" t="s">
        <v>110</v>
      </c>
      <c r="B25" s="38" t="s">
        <v>0</v>
      </c>
      <c r="C25" s="38" t="s">
        <v>1</v>
      </c>
      <c r="D25" s="38" t="s">
        <v>2</v>
      </c>
      <c r="E25" s="38" t="s">
        <v>3</v>
      </c>
      <c r="F25" s="38" t="s">
        <v>4</v>
      </c>
      <c r="G25" s="38" t="s">
        <v>5</v>
      </c>
      <c r="H25" s="38" t="s">
        <v>48</v>
      </c>
      <c r="I25" s="188" t="s">
        <v>46</v>
      </c>
      <c r="J25" s="188"/>
      <c r="K25" s="188"/>
      <c r="L25" s="188" t="s">
        <v>56</v>
      </c>
      <c r="M25" s="188"/>
      <c r="N25" s="188"/>
      <c r="O25" s="189" t="s">
        <v>113</v>
      </c>
      <c r="P25" s="189"/>
      <c r="Q25" s="189"/>
      <c r="R25" s="188" t="s">
        <v>57</v>
      </c>
      <c r="S25" s="188"/>
      <c r="T25" s="188"/>
      <c r="U25" s="188" t="s">
        <v>58</v>
      </c>
      <c r="V25" s="188"/>
      <c r="W25" s="188"/>
      <c r="X25" s="38" t="s">
        <v>344</v>
      </c>
      <c r="Y25" s="188" t="s">
        <v>59</v>
      </c>
      <c r="Z25" s="188"/>
      <c r="AA25" s="188"/>
      <c r="AB25" s="189" t="s">
        <v>363</v>
      </c>
      <c r="AC25" s="189"/>
      <c r="AD25" s="189"/>
      <c r="AE25" s="189" t="s">
        <v>62</v>
      </c>
      <c r="AF25" s="189"/>
      <c r="AG25" s="189"/>
      <c r="AH25" s="189" t="s">
        <v>43</v>
      </c>
      <c r="AI25" s="189"/>
      <c r="AJ25" s="189"/>
      <c r="AK25" s="39"/>
      <c r="AL25" s="39"/>
      <c r="AM25" s="39"/>
      <c r="AN25" s="39"/>
    </row>
    <row r="26" spans="1:41" s="238" customFormat="1" ht="29.5" thickBot="1">
      <c r="C26" s="156" t="s">
        <v>406</v>
      </c>
      <c r="D26" s="226" t="s">
        <v>430</v>
      </c>
      <c r="E26" s="226" t="s">
        <v>430</v>
      </c>
      <c r="F26" s="238" t="s">
        <v>8</v>
      </c>
      <c r="G26" s="238" t="s">
        <v>9</v>
      </c>
      <c r="H26" s="238" t="s">
        <v>9</v>
      </c>
      <c r="I26" s="239" t="s">
        <v>41</v>
      </c>
      <c r="J26" s="240" t="s">
        <v>353</v>
      </c>
      <c r="K26" s="241" t="s">
        <v>498</v>
      </c>
      <c r="L26" s="242" t="s">
        <v>40</v>
      </c>
      <c r="M26" s="242"/>
      <c r="N26" s="242"/>
      <c r="O26" s="239" t="s">
        <v>203</v>
      </c>
      <c r="P26" s="240" t="s">
        <v>353</v>
      </c>
      <c r="Q26" s="241" t="s">
        <v>498</v>
      </c>
      <c r="R26" s="239" t="s">
        <v>40</v>
      </c>
      <c r="S26" s="240" t="s">
        <v>353</v>
      </c>
      <c r="T26" s="241" t="s">
        <v>495</v>
      </c>
      <c r="U26" s="239" t="s">
        <v>40</v>
      </c>
      <c r="V26" s="240" t="s">
        <v>353</v>
      </c>
      <c r="W26" s="241" t="s">
        <v>495</v>
      </c>
      <c r="Y26" s="239" t="s">
        <v>40</v>
      </c>
      <c r="Z26" s="240" t="s">
        <v>353</v>
      </c>
      <c r="AA26" s="241" t="s">
        <v>497</v>
      </c>
      <c r="AB26" s="239" t="s">
        <v>60</v>
      </c>
      <c r="AC26" s="240" t="s">
        <v>353</v>
      </c>
      <c r="AD26" s="241" t="s">
        <v>498</v>
      </c>
      <c r="AE26" s="239" t="s">
        <v>61</v>
      </c>
      <c r="AF26" s="240" t="s">
        <v>353</v>
      </c>
      <c r="AG26" s="241" t="s">
        <v>498</v>
      </c>
      <c r="AH26" s="243" t="s">
        <v>45</v>
      </c>
      <c r="AI26" s="240" t="s">
        <v>353</v>
      </c>
      <c r="AJ26" s="241" t="s">
        <v>498</v>
      </c>
      <c r="AK26" s="244"/>
      <c r="AL26" s="244"/>
      <c r="AM26" s="244"/>
      <c r="AN26" s="244"/>
    </row>
    <row r="27" spans="1:41">
      <c r="A27" s="101" t="s">
        <v>359</v>
      </c>
      <c r="B27" t="s">
        <v>49</v>
      </c>
      <c r="C27" s="135" t="s">
        <v>401</v>
      </c>
      <c r="D27" s="107">
        <v>-26.302717000000001</v>
      </c>
      <c r="E27" s="107">
        <v>-70.457350000000005</v>
      </c>
      <c r="F27" s="108">
        <v>732</v>
      </c>
      <c r="G27" s="1">
        <v>-7.5</v>
      </c>
      <c r="H27" s="1" t="s">
        <v>54</v>
      </c>
      <c r="I27" s="34">
        <v>1.3701090290203533E-10</v>
      </c>
      <c r="J27" s="34" t="s">
        <v>353</v>
      </c>
      <c r="K27" s="34">
        <v>2.5480060135842406E-11</v>
      </c>
      <c r="L27" s="34">
        <v>11576368.2320156</v>
      </c>
      <c r="M27" s="34" t="s">
        <v>353</v>
      </c>
      <c r="N27" s="34">
        <v>2073599.5805563657</v>
      </c>
      <c r="O27" s="34">
        <v>1032930778.1832385</v>
      </c>
      <c r="P27" s="34" t="s">
        <v>353</v>
      </c>
      <c r="Q27" s="34">
        <v>59426178.921880603</v>
      </c>
      <c r="R27" s="34">
        <v>8.449231401892784E+16</v>
      </c>
      <c r="S27" s="34" t="s">
        <v>353</v>
      </c>
      <c r="T27" s="34">
        <v>4224615700946393</v>
      </c>
      <c r="U27" s="34">
        <v>9.8349256524134864E+16</v>
      </c>
      <c r="V27" s="34" t="s">
        <v>353</v>
      </c>
      <c r="W27" s="34">
        <v>4917462826206743</v>
      </c>
      <c r="X27" s="24">
        <v>0.46210669580213581</v>
      </c>
      <c r="Y27" s="34">
        <v>1.2798485901324662E+17</v>
      </c>
      <c r="Z27" s="34" t="s">
        <v>353</v>
      </c>
      <c r="AA27" s="34">
        <v>3.5278180692386544E+16</v>
      </c>
      <c r="AB27" s="34">
        <v>1001215.1877528901</v>
      </c>
      <c r="AC27" s="34" t="s">
        <v>353</v>
      </c>
      <c r="AD27" s="34">
        <v>164404.348396513</v>
      </c>
      <c r="AE27" s="72">
        <v>1234.9459743543659</v>
      </c>
      <c r="AF27" s="72" t="s">
        <v>353</v>
      </c>
      <c r="AG27" s="72">
        <v>460.4247905331199</v>
      </c>
      <c r="AH27" s="72">
        <v>0</v>
      </c>
      <c r="AI27" s="72" t="s">
        <v>353</v>
      </c>
      <c r="AJ27" s="72">
        <v>0</v>
      </c>
      <c r="AK27" s="72"/>
      <c r="AL27" s="72"/>
      <c r="AM27" s="72"/>
      <c r="AN27" s="72"/>
    </row>
    <row r="28" spans="1:41">
      <c r="A28" s="102" t="s">
        <v>200</v>
      </c>
      <c r="B28" t="s">
        <v>50</v>
      </c>
      <c r="C28" s="1" t="s">
        <v>216</v>
      </c>
      <c r="D28" s="107">
        <v>-29.759036999999999</v>
      </c>
      <c r="E28" s="107">
        <v>-71.160225999999994</v>
      </c>
      <c r="F28" s="108">
        <v>618</v>
      </c>
      <c r="G28" s="1">
        <v>-2.5</v>
      </c>
      <c r="H28" s="1" t="s">
        <v>55</v>
      </c>
      <c r="I28" s="34">
        <v>6.3927534726578846E-9</v>
      </c>
      <c r="J28" s="34" t="s">
        <v>353</v>
      </c>
      <c r="K28" s="34">
        <v>3.9428436155621081E-10</v>
      </c>
      <c r="L28" s="34">
        <v>61262734.227594793</v>
      </c>
      <c r="M28" s="34" t="s">
        <v>353</v>
      </c>
      <c r="N28" s="34">
        <v>2212274.8589804932</v>
      </c>
      <c r="O28" s="34">
        <v>2374473393.0261536</v>
      </c>
      <c r="P28" s="34" t="s">
        <v>353</v>
      </c>
      <c r="Q28" s="34">
        <v>88936743.843031883</v>
      </c>
      <c r="R28" s="34">
        <v>9583152938654442</v>
      </c>
      <c r="S28" s="34" t="s">
        <v>353</v>
      </c>
      <c r="T28" s="34">
        <v>479157646932722.13</v>
      </c>
      <c r="U28" s="34">
        <v>7.9448093659061904E+16</v>
      </c>
      <c r="V28" s="34" t="s">
        <v>353</v>
      </c>
      <c r="W28" s="34">
        <v>3972404682953095.5</v>
      </c>
      <c r="X28" s="24">
        <v>0.1076380855583825</v>
      </c>
      <c r="Y28" s="34">
        <v>8.0618884495805168E+16</v>
      </c>
      <c r="Z28" s="34" t="s">
        <v>353</v>
      </c>
      <c r="AA28" s="34">
        <v>4838520815500621</v>
      </c>
      <c r="AB28" s="34">
        <v>1167743.1056066435</v>
      </c>
      <c r="AC28" s="34" t="s">
        <v>353</v>
      </c>
      <c r="AD28" s="34">
        <v>7025.6494511044602</v>
      </c>
      <c r="AE28" s="72">
        <v>210.28873813763252</v>
      </c>
      <c r="AF28" s="72" t="s">
        <v>353</v>
      </c>
      <c r="AG28" s="72">
        <v>22.47622736898003</v>
      </c>
      <c r="AH28" s="72">
        <v>70.392218345443382</v>
      </c>
      <c r="AI28" s="72" t="s">
        <v>353</v>
      </c>
      <c r="AJ28" s="72">
        <v>12.393535256166643</v>
      </c>
      <c r="AK28" s="72"/>
      <c r="AL28" s="72"/>
      <c r="AM28" s="72"/>
      <c r="AN28" s="72"/>
    </row>
    <row r="29" spans="1:41">
      <c r="A29" s="103" t="s">
        <v>360</v>
      </c>
      <c r="B29" t="s">
        <v>51</v>
      </c>
      <c r="C29" s="1" t="s">
        <v>232</v>
      </c>
      <c r="D29" s="107">
        <v>-33.028374999999997</v>
      </c>
      <c r="E29" s="107">
        <v>-71.043710000000004</v>
      </c>
      <c r="F29" s="108">
        <v>894</v>
      </c>
      <c r="G29" s="1">
        <v>-2.5</v>
      </c>
      <c r="H29" s="1" t="s">
        <v>55</v>
      </c>
      <c r="I29" s="34">
        <v>1.1167127858056078E-8</v>
      </c>
      <c r="J29" s="34" t="s">
        <v>353</v>
      </c>
      <c r="K29" s="34">
        <v>7.2785749626003597E-10</v>
      </c>
      <c r="L29" s="34">
        <v>81186430.110573068</v>
      </c>
      <c r="M29" s="34" t="s">
        <v>353</v>
      </c>
      <c r="N29" s="34">
        <v>3394570.3918902637</v>
      </c>
      <c r="O29" s="34">
        <v>6415545351.5984383</v>
      </c>
      <c r="P29" s="34" t="s">
        <v>353</v>
      </c>
      <c r="Q29" s="34">
        <v>211764984.82886171</v>
      </c>
      <c r="R29" s="34">
        <v>7270126315604452</v>
      </c>
      <c r="S29" s="34" t="s">
        <v>353</v>
      </c>
      <c r="T29" s="34">
        <v>363506315780222.63</v>
      </c>
      <c r="U29" s="34">
        <v>5.547250909383828E+16</v>
      </c>
      <c r="V29" s="34" t="s">
        <v>353</v>
      </c>
      <c r="W29" s="34">
        <v>2773625454691914</v>
      </c>
      <c r="X29" s="24">
        <v>0.1158721859252712</v>
      </c>
      <c r="Y29" s="34">
        <v>6.4955318199873848E+16</v>
      </c>
      <c r="Z29" s="34" t="s">
        <v>353</v>
      </c>
      <c r="AA29" s="34">
        <v>3366306932127087</v>
      </c>
      <c r="AB29" s="34">
        <v>1423876.4633521161</v>
      </c>
      <c r="AC29" s="34" t="s">
        <v>353</v>
      </c>
      <c r="AD29" s="34">
        <v>295492.12769520702</v>
      </c>
      <c r="AE29" s="72">
        <v>169.02853227811906</v>
      </c>
      <c r="AF29" s="72" t="s">
        <v>353</v>
      </c>
      <c r="AG29" s="72">
        <v>39.316461803858225</v>
      </c>
      <c r="AH29" s="72">
        <v>36.172105907517476</v>
      </c>
      <c r="AI29" s="72" t="s">
        <v>353</v>
      </c>
      <c r="AJ29" s="72">
        <v>16.112824374529033</v>
      </c>
      <c r="AK29" s="72"/>
      <c r="AL29" s="72"/>
      <c r="AM29" s="72"/>
      <c r="AN29" s="72"/>
    </row>
    <row r="30" spans="1:41">
      <c r="A30" s="104" t="s">
        <v>364</v>
      </c>
      <c r="B30" t="s">
        <v>52</v>
      </c>
      <c r="C30" s="1" t="s">
        <v>239</v>
      </c>
      <c r="D30" s="107">
        <v>-37.793709999999997</v>
      </c>
      <c r="E30" s="107">
        <v>-72.950649999999996</v>
      </c>
      <c r="F30" s="108">
        <v>1113</v>
      </c>
      <c r="G30" s="1">
        <v>-2.5</v>
      </c>
      <c r="H30" s="1" t="s">
        <v>55</v>
      </c>
      <c r="I30" s="34">
        <v>1.8864453634803269E-8</v>
      </c>
      <c r="J30" s="34" t="s">
        <v>353</v>
      </c>
      <c r="K30" s="34">
        <v>1.1322884758230128E-9</v>
      </c>
      <c r="L30" s="34">
        <v>375954724.20146221</v>
      </c>
      <c r="M30" s="34" t="s">
        <v>353</v>
      </c>
      <c r="N30" s="34">
        <v>12484188.941282859</v>
      </c>
      <c r="O30" s="34">
        <v>58691781358.606392</v>
      </c>
      <c r="P30" s="34" t="s">
        <v>353</v>
      </c>
      <c r="Q30" s="34">
        <v>1808470909.6523361</v>
      </c>
      <c r="R30" s="34">
        <v>1.9929266517841716E+16</v>
      </c>
      <c r="S30" s="34" t="s">
        <v>353</v>
      </c>
      <c r="T30" s="34">
        <v>996463325892085.75</v>
      </c>
      <c r="U30" s="34">
        <v>5.9339236116262184E+16</v>
      </c>
      <c r="V30" s="34" t="s">
        <v>353</v>
      </c>
      <c r="W30" s="34">
        <v>2966961805813109.5</v>
      </c>
      <c r="X30" s="24">
        <v>0.25141469632438213</v>
      </c>
      <c r="Y30" s="34">
        <v>9.4705046050932032E+16</v>
      </c>
      <c r="Z30" s="34" t="s">
        <v>353</v>
      </c>
      <c r="AA30" s="34">
        <v>2.587263575390562E+16</v>
      </c>
      <c r="AB30" s="34">
        <v>1810664.2753125196</v>
      </c>
      <c r="AC30" s="34" t="s">
        <v>353</v>
      </c>
      <c r="AD30" s="34">
        <v>363488.74393093202</v>
      </c>
      <c r="AE30" s="72">
        <v>39.659991070012786</v>
      </c>
      <c r="AF30" s="72" t="s">
        <v>353</v>
      </c>
      <c r="AG30" s="72">
        <v>13.890838286427529</v>
      </c>
      <c r="AH30" s="29">
        <v>19.954592834467434</v>
      </c>
      <c r="AI30" s="29" t="s">
        <v>353</v>
      </c>
      <c r="AJ30" s="29">
        <v>9.4817687251423415</v>
      </c>
      <c r="AK30" s="29"/>
      <c r="AL30" s="29"/>
      <c r="AM30" s="29"/>
      <c r="AN30" s="29"/>
    </row>
    <row r="31" spans="1:41">
      <c r="A31" s="105" t="s">
        <v>365</v>
      </c>
      <c r="B31" s="40" t="s">
        <v>53</v>
      </c>
      <c r="C31" s="1" t="s">
        <v>251</v>
      </c>
      <c r="D31" s="107">
        <v>-37.795169999999999</v>
      </c>
      <c r="E31" s="107">
        <v>-72.952060000000003</v>
      </c>
      <c r="F31" s="108">
        <v>1084</v>
      </c>
      <c r="G31" s="1">
        <v>-2.5</v>
      </c>
      <c r="H31" s="1" t="s">
        <v>55</v>
      </c>
      <c r="I31" s="34">
        <v>1.8753835950671433E-8</v>
      </c>
      <c r="J31" s="34" t="s">
        <v>353</v>
      </c>
      <c r="K31" s="34">
        <v>1.1165363030041467E-9</v>
      </c>
      <c r="L31" s="34">
        <v>529731701.55075872</v>
      </c>
      <c r="M31" s="34" t="s">
        <v>353</v>
      </c>
      <c r="N31" s="34">
        <v>17120954.974269353</v>
      </c>
      <c r="O31" s="34">
        <v>159031585223.28012</v>
      </c>
      <c r="P31" s="34" t="s">
        <v>353</v>
      </c>
      <c r="Q31" s="34">
        <v>5004945062.9357452</v>
      </c>
      <c r="R31" s="34">
        <v>2.8246578616989184E+16</v>
      </c>
      <c r="S31" s="34" t="s">
        <v>353</v>
      </c>
      <c r="T31" s="34">
        <v>1412328930849459</v>
      </c>
      <c r="U31" s="34">
        <v>7.6054308912475712E+16</v>
      </c>
      <c r="V31" s="34" t="s">
        <v>353</v>
      </c>
      <c r="W31" s="34">
        <v>3802715445623786</v>
      </c>
      <c r="X31" s="24">
        <v>0.27081819997945417</v>
      </c>
      <c r="Y31" s="34">
        <v>1.4332421653242363E+17</v>
      </c>
      <c r="Z31" s="34" t="s">
        <v>353</v>
      </c>
      <c r="AA31" s="34">
        <v>4894876083763142</v>
      </c>
      <c r="AB31" s="34">
        <v>1810664.2753125196</v>
      </c>
      <c r="AC31" s="34" t="s">
        <v>353</v>
      </c>
      <c r="AD31" s="34">
        <v>363488.74393093202</v>
      </c>
      <c r="AE31" s="72">
        <v>23.784824994579338</v>
      </c>
      <c r="AF31" s="72" t="s">
        <v>353</v>
      </c>
      <c r="AG31" s="72">
        <v>5.3949136760596659</v>
      </c>
      <c r="AH31" s="29">
        <v>13.392260949838894</v>
      </c>
      <c r="AI31" s="29" t="s">
        <v>353</v>
      </c>
      <c r="AJ31" s="29">
        <v>3.4116690696997614</v>
      </c>
      <c r="AK31" s="29"/>
      <c r="AL31" s="29"/>
      <c r="AM31" s="29"/>
      <c r="AN31" s="29"/>
    </row>
    <row r="32" spans="1:41">
      <c r="A32" s="106" t="s">
        <v>366</v>
      </c>
      <c r="C32" s="1" t="s">
        <v>258</v>
      </c>
      <c r="I32" s="34">
        <f>AVERAGE(I30:I31)</f>
        <v>1.8809144792737351E-8</v>
      </c>
      <c r="J32" s="34" t="s">
        <v>353</v>
      </c>
      <c r="K32" s="34">
        <f t="shared" ref="K32:W32" si="0">AVERAGE(K30:K31)</f>
        <v>1.1244123894135798E-9</v>
      </c>
      <c r="L32" s="34">
        <f t="shared" si="0"/>
        <v>452843212.87611043</v>
      </c>
      <c r="M32" s="34" t="s">
        <v>353</v>
      </c>
      <c r="N32" s="34">
        <f t="shared" si="0"/>
        <v>14802571.957776107</v>
      </c>
      <c r="O32" s="34">
        <v>108861683290.94325</v>
      </c>
      <c r="P32" s="34" t="s">
        <v>353</v>
      </c>
      <c r="Q32" s="34">
        <v>3406707986.2940407</v>
      </c>
      <c r="R32" s="34">
        <f t="shared" si="0"/>
        <v>2.4087922567415448E+16</v>
      </c>
      <c r="S32" s="34" t="s">
        <v>353</v>
      </c>
      <c r="T32" s="34">
        <f t="shared" si="0"/>
        <v>1204396128370772.5</v>
      </c>
      <c r="U32" s="34">
        <f t="shared" si="0"/>
        <v>6.7696772514368944E+16</v>
      </c>
      <c r="V32" s="34" t="s">
        <v>353</v>
      </c>
      <c r="W32" s="34">
        <f t="shared" si="0"/>
        <v>3384838625718448</v>
      </c>
      <c r="X32" s="24">
        <v>0.26243942463339881</v>
      </c>
      <c r="Y32" s="34">
        <v>1.1901463129167782E+17</v>
      </c>
      <c r="Z32" s="34" t="s">
        <v>353</v>
      </c>
      <c r="AA32" s="34">
        <v>1.538375591883438E+16</v>
      </c>
      <c r="AB32" s="34">
        <f t="shared" ref="AB32:AD32" si="1">AVERAGE(AB30:AB31)</f>
        <v>1810664.2753125196</v>
      </c>
      <c r="AC32" s="34" t="s">
        <v>353</v>
      </c>
      <c r="AD32" s="34">
        <f t="shared" si="1"/>
        <v>363488.74393093202</v>
      </c>
      <c r="AE32" s="72">
        <v>29.896451288298362</v>
      </c>
      <c r="AF32" s="72" t="s">
        <v>353</v>
      </c>
      <c r="AG32" s="72">
        <v>7.6707746727274619</v>
      </c>
      <c r="AH32" s="29">
        <v>15.93780844269515</v>
      </c>
      <c r="AI32" s="29" t="s">
        <v>353</v>
      </c>
      <c r="AJ32" s="29">
        <v>4.7043233943668508</v>
      </c>
      <c r="AK32" s="29"/>
      <c r="AL32" s="29"/>
      <c r="AM32" s="29"/>
      <c r="AN32" s="29"/>
    </row>
    <row r="33" spans="1:41">
      <c r="Y33" s="73"/>
      <c r="Z33" s="73"/>
    </row>
    <row r="34" spans="1:41">
      <c r="A34" s="78"/>
      <c r="B34" s="79"/>
      <c r="C34" s="1"/>
      <c r="E34" s="118"/>
      <c r="K34" s="118"/>
      <c r="AH34" s="80"/>
      <c r="AI34" s="80"/>
      <c r="AM34" s="118"/>
    </row>
    <row r="37" spans="1:41" ht="18.5">
      <c r="A37" t="s">
        <v>282</v>
      </c>
    </row>
    <row r="38" spans="1:41" ht="18.5">
      <c r="A38" t="s">
        <v>283</v>
      </c>
    </row>
    <row r="39" spans="1:41">
      <c r="Q39" s="118"/>
      <c r="AK39" s="29"/>
      <c r="AL39" s="29"/>
      <c r="AM39" s="29"/>
      <c r="AN39" s="29"/>
      <c r="AO39" s="29"/>
    </row>
    <row r="40" spans="1:41">
      <c r="N40" s="118"/>
      <c r="AK40" s="29"/>
      <c r="AL40" s="29"/>
      <c r="AM40" s="29"/>
      <c r="AN40" s="29"/>
      <c r="AO40" s="29"/>
    </row>
    <row r="41" spans="1:41">
      <c r="L41" s="118"/>
      <c r="M41" s="118"/>
      <c r="N41" s="34"/>
      <c r="O41" s="73"/>
      <c r="P41" s="73"/>
      <c r="Q41" s="73"/>
      <c r="AK41" s="29"/>
      <c r="AL41" s="29"/>
      <c r="AM41" s="29"/>
      <c r="AN41" s="29"/>
      <c r="AO41" s="29"/>
    </row>
    <row r="42" spans="1:41">
      <c r="N42" s="34"/>
      <c r="O42" s="73"/>
      <c r="P42" s="73"/>
      <c r="Q42" s="73"/>
      <c r="AK42" s="29"/>
      <c r="AL42" s="29"/>
      <c r="AM42" s="29"/>
      <c r="AN42" s="29"/>
      <c r="AO42" s="29"/>
    </row>
    <row r="43" spans="1:41">
      <c r="N43" s="34"/>
      <c r="O43" s="73"/>
      <c r="P43" s="73"/>
      <c r="Q43" s="73"/>
      <c r="AK43" s="29"/>
      <c r="AL43" s="29"/>
      <c r="AM43" s="29"/>
      <c r="AN43" s="29"/>
      <c r="AO43" s="29"/>
    </row>
    <row r="44" spans="1:41">
      <c r="N44" s="34"/>
      <c r="O44" s="73"/>
      <c r="P44" s="73"/>
      <c r="Q44" s="73"/>
      <c r="AE44" s="72"/>
      <c r="AF44" s="72"/>
      <c r="AG44" s="72"/>
      <c r="AH44" s="72"/>
      <c r="AI44" s="72"/>
      <c r="AJ44" s="72"/>
      <c r="AK44" s="29"/>
      <c r="AL44" s="29"/>
      <c r="AM44" s="29"/>
      <c r="AN44" s="29"/>
      <c r="AO44" s="29"/>
    </row>
    <row r="45" spans="1:41">
      <c r="N45" s="34"/>
      <c r="O45" s="73"/>
      <c r="P45" s="73"/>
      <c r="Q45" s="73"/>
    </row>
    <row r="46" spans="1:41">
      <c r="N46" s="34"/>
      <c r="O46" s="73"/>
      <c r="P46" s="73"/>
      <c r="Q46" s="73"/>
    </row>
    <row r="48" spans="1:41">
      <c r="Q48" s="118"/>
    </row>
  </sheetData>
  <mergeCells count="15">
    <mergeCell ref="AB25:AD25"/>
    <mergeCell ref="AH25:AJ25"/>
    <mergeCell ref="AE25:AG25"/>
    <mergeCell ref="R25:T25"/>
    <mergeCell ref="U25:W25"/>
    <mergeCell ref="Y25:AA25"/>
    <mergeCell ref="I25:K25"/>
    <mergeCell ref="L25:N25"/>
    <mergeCell ref="L26:N26"/>
    <mergeCell ref="O25:Q25"/>
    <mergeCell ref="AB24:AD24"/>
    <mergeCell ref="AL24:AM24"/>
    <mergeCell ref="AN24:AO24"/>
    <mergeCell ref="AE24:AG24"/>
    <mergeCell ref="AH24:AJ24"/>
  </mergeCells>
  <hyperlinks>
    <hyperlink ref="C27" r:id="rId1" xr:uid="{3F3CF81C-C422-E34C-97DC-8DAC45D8AC5F}"/>
    <hyperlink ref="C28" r:id="rId2" xr:uid="{8C7B276E-C0A3-F247-B611-0DEDCD039469}"/>
    <hyperlink ref="C29" r:id="rId3" xr:uid="{6AD4AE96-D8F5-704C-8D0A-4FC58D19C230}"/>
    <hyperlink ref="C30" r:id="rId4" xr:uid="{2DEFAB63-FD95-614B-B837-BAC7B2066732}"/>
    <hyperlink ref="C31" r:id="rId5" xr:uid="{0FA49890-642D-9445-AC41-A45D13C991AF}"/>
  </hyperlinks>
  <pageMargins left="0.7" right="0.7" top="0.75" bottom="0.75" header="0.3" footer="0.3"/>
  <pageSetup paperSize="9" orientation="portrait" r:id="rId6"/>
  <ignoredErrors>
    <ignoredError sqref="W32 N32 I32 K32:L32 R32 T32:U32" formulaRange="1"/>
  </ignoredErrors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8DAE-1DBD-114F-9859-597A23103683}">
  <dimension ref="A1:T67"/>
  <sheetViews>
    <sheetView topLeftCell="D16" zoomScaleNormal="100" workbookViewId="0">
      <selection activeCell="H28" sqref="H28"/>
    </sheetView>
  </sheetViews>
  <sheetFormatPr baseColWidth="10" defaultRowHeight="15.5"/>
  <cols>
    <col min="1" max="1" width="15.33203125" customWidth="1"/>
    <col min="2" max="2" width="26.58203125" customWidth="1"/>
    <col min="3" max="3" width="37.4140625" customWidth="1"/>
    <col min="4" max="4" width="13.08203125" bestFit="1" customWidth="1"/>
    <col min="5" max="5" width="14.58203125" bestFit="1" customWidth="1"/>
    <col min="6" max="6" width="11" bestFit="1" customWidth="1"/>
    <col min="7" max="7" width="2.08203125" bestFit="1" customWidth="1"/>
    <col min="8" max="8" width="12.1640625" customWidth="1"/>
    <col min="10" max="10" width="2.08203125" bestFit="1" customWidth="1"/>
    <col min="11" max="11" width="11.9140625" customWidth="1"/>
    <col min="13" max="13" width="2.08203125" bestFit="1" customWidth="1"/>
    <col min="16" max="16" width="2.08203125" bestFit="1" customWidth="1"/>
    <col min="18" max="18" width="12.08203125" bestFit="1" customWidth="1"/>
    <col min="19" max="19" width="2.08203125" bestFit="1" customWidth="1"/>
    <col min="20" max="20" width="14.83203125" customWidth="1"/>
  </cols>
  <sheetData>
    <row r="1" spans="1:3" s="1" customFormat="1" ht="21">
      <c r="A1" s="71" t="s">
        <v>358</v>
      </c>
      <c r="B1" s="70" t="s">
        <v>355</v>
      </c>
    </row>
    <row r="2" spans="1:3" s="1" customFormat="1">
      <c r="A2" s="166" t="s">
        <v>419</v>
      </c>
      <c r="B2" s="167" t="s">
        <v>420</v>
      </c>
    </row>
    <row r="3" spans="1:3" s="159" customFormat="1" ht="12" customHeight="1">
      <c r="A3" s="71"/>
      <c r="B3" s="70"/>
    </row>
    <row r="4" spans="1:3" s="159" customFormat="1" ht="12" customHeight="1">
      <c r="A4" s="71"/>
      <c r="B4" s="70"/>
    </row>
    <row r="5" spans="1:3" s="159" customFormat="1" ht="12" customHeight="1">
      <c r="A5" s="71"/>
      <c r="B5" s="70"/>
    </row>
    <row r="6" spans="1:3" s="159" customFormat="1" ht="8" customHeight="1" thickBot="1">
      <c r="A6" s="71"/>
      <c r="B6" s="70"/>
    </row>
    <row r="7" spans="1:3" s="67" customFormat="1" ht="17" customHeight="1" thickBot="1">
      <c r="A7" s="164" t="s">
        <v>421</v>
      </c>
      <c r="B7" s="165" t="s">
        <v>422</v>
      </c>
      <c r="C7" s="165" t="s">
        <v>423</v>
      </c>
    </row>
    <row r="8" spans="1:3" s="67" customFormat="1" ht="17" customHeight="1" thickBot="1">
      <c r="A8" s="225" t="s">
        <v>424</v>
      </c>
      <c r="B8" s="226" t="s">
        <v>258</v>
      </c>
      <c r="C8" s="227" t="s">
        <v>425</v>
      </c>
    </row>
    <row r="9" spans="1:3" s="67" customFormat="1" ht="17" customHeight="1" thickBot="1">
      <c r="A9" s="225" t="s">
        <v>426</v>
      </c>
      <c r="B9" s="226" t="s">
        <v>258</v>
      </c>
      <c r="C9" s="227" t="s">
        <v>427</v>
      </c>
    </row>
    <row r="10" spans="1:3" s="67" customFormat="1" ht="17" customHeight="1" thickBot="1">
      <c r="A10" s="225" t="s">
        <v>1</v>
      </c>
      <c r="B10" s="226" t="s">
        <v>258</v>
      </c>
      <c r="C10" s="227" t="s">
        <v>428</v>
      </c>
    </row>
    <row r="11" spans="1:3" s="67" customFormat="1" ht="17" customHeight="1" thickBot="1">
      <c r="A11" s="225" t="s">
        <v>464</v>
      </c>
      <c r="B11" s="226" t="s">
        <v>258</v>
      </c>
      <c r="C11" s="227" t="s">
        <v>465</v>
      </c>
    </row>
    <row r="12" spans="1:3" s="67" customFormat="1" ht="38.5" customHeight="1" thickBot="1">
      <c r="A12" s="225" t="s">
        <v>435</v>
      </c>
      <c r="B12" s="226" t="s">
        <v>107</v>
      </c>
      <c r="C12" s="227" t="s">
        <v>436</v>
      </c>
    </row>
    <row r="13" spans="1:3" s="67" customFormat="1" ht="38.5" customHeight="1" thickBot="1">
      <c r="A13" s="225" t="s">
        <v>451</v>
      </c>
      <c r="B13" s="226" t="s">
        <v>452</v>
      </c>
      <c r="C13" s="227" t="s">
        <v>466</v>
      </c>
    </row>
    <row r="14" spans="1:3" s="67" customFormat="1" ht="38.5" customHeight="1" thickBot="1">
      <c r="A14" s="225" t="s">
        <v>453</v>
      </c>
      <c r="B14" s="226" t="s">
        <v>443</v>
      </c>
      <c r="C14" s="227" t="s">
        <v>467</v>
      </c>
    </row>
    <row r="15" spans="1:3" s="67" customFormat="1" ht="38.5" customHeight="1" thickBot="1">
      <c r="A15" s="225" t="s">
        <v>456</v>
      </c>
      <c r="B15" s="226" t="s">
        <v>443</v>
      </c>
      <c r="C15" s="227" t="s">
        <v>468</v>
      </c>
    </row>
    <row r="16" spans="1:3" s="67" customFormat="1" ht="45" customHeight="1" thickBot="1">
      <c r="A16" s="225" t="s">
        <v>457</v>
      </c>
      <c r="B16" s="226" t="s">
        <v>443</v>
      </c>
      <c r="C16" s="227" t="s">
        <v>469</v>
      </c>
    </row>
    <row r="17" spans="1:20" s="67" customFormat="1" ht="38.5" customHeight="1" thickBot="1">
      <c r="A17" s="225" t="s">
        <v>442</v>
      </c>
      <c r="B17" s="226" t="s">
        <v>443</v>
      </c>
      <c r="C17" s="227" t="s">
        <v>470</v>
      </c>
    </row>
    <row r="18" spans="1:20" s="159" customFormat="1" ht="12" customHeight="1">
      <c r="A18" s="71"/>
      <c r="B18" s="70"/>
    </row>
    <row r="19" spans="1:20" s="159" customFormat="1" ht="12" customHeight="1">
      <c r="A19" s="71"/>
      <c r="B19" s="70"/>
    </row>
    <row r="20" spans="1:20" s="159" customFormat="1" ht="12" customHeight="1">
      <c r="A20" s="71"/>
      <c r="B20" s="70"/>
    </row>
    <row r="21" spans="1:20" s="159" customFormat="1" ht="12" customHeight="1">
      <c r="A21" s="71"/>
      <c r="B21" s="70"/>
    </row>
    <row r="22" spans="1:20" s="159" customFormat="1" ht="21">
      <c r="A22" s="71"/>
      <c r="B22" s="70"/>
    </row>
    <row r="24" spans="1:20" s="38" customFormat="1" ht="42" customHeight="1">
      <c r="A24" s="38" t="s">
        <v>110</v>
      </c>
      <c r="B24" s="38" t="s">
        <v>0</v>
      </c>
      <c r="C24" s="154" t="s">
        <v>1</v>
      </c>
      <c r="D24" s="38" t="s">
        <v>179</v>
      </c>
      <c r="E24" s="38" t="s">
        <v>5</v>
      </c>
      <c r="F24" s="188" t="s">
        <v>46</v>
      </c>
      <c r="G24" s="188"/>
      <c r="H24" s="188"/>
      <c r="I24" s="188" t="s">
        <v>56</v>
      </c>
      <c r="J24" s="188"/>
      <c r="K24" s="188"/>
      <c r="L24" s="188" t="s">
        <v>57</v>
      </c>
      <c r="M24" s="188"/>
      <c r="N24" s="188"/>
      <c r="O24" s="188" t="s">
        <v>58</v>
      </c>
      <c r="P24" s="188"/>
      <c r="Q24" s="188"/>
      <c r="R24" s="188" t="s">
        <v>59</v>
      </c>
      <c r="S24" s="188"/>
      <c r="T24" s="188"/>
    </row>
    <row r="25" spans="1:20" s="236" customFormat="1" ht="33.5" customHeight="1">
      <c r="C25" s="155" t="s">
        <v>406</v>
      </c>
      <c r="E25" s="236" t="s">
        <v>107</v>
      </c>
      <c r="F25" s="245" t="s">
        <v>463</v>
      </c>
      <c r="G25" s="246" t="s">
        <v>353</v>
      </c>
      <c r="H25" s="245" t="s">
        <v>498</v>
      </c>
      <c r="I25" s="239" t="s">
        <v>40</v>
      </c>
      <c r="J25" s="246" t="s">
        <v>353</v>
      </c>
      <c r="K25" s="245" t="s">
        <v>495</v>
      </c>
      <c r="L25" s="239" t="s">
        <v>40</v>
      </c>
      <c r="M25" s="246" t="s">
        <v>353</v>
      </c>
      <c r="N25" s="245" t="s">
        <v>495</v>
      </c>
      <c r="O25" s="239" t="s">
        <v>40</v>
      </c>
      <c r="P25" s="246" t="s">
        <v>353</v>
      </c>
      <c r="Q25" s="245" t="s">
        <v>495</v>
      </c>
      <c r="R25" s="239" t="s">
        <v>40</v>
      </c>
      <c r="S25" s="246" t="s">
        <v>353</v>
      </c>
      <c r="T25" s="245" t="s">
        <v>497</v>
      </c>
    </row>
    <row r="26" spans="1:20" ht="16" customHeight="1">
      <c r="A26" s="204" t="s">
        <v>359</v>
      </c>
      <c r="B26" s="1" t="s">
        <v>49</v>
      </c>
      <c r="C26" s="135" t="s">
        <v>401</v>
      </c>
      <c r="D26" s="1" t="s">
        <v>180</v>
      </c>
      <c r="E26" s="19">
        <v>-7.4999999999999997E-2</v>
      </c>
      <c r="F26" s="34">
        <v>1.3701090290203533E-10</v>
      </c>
      <c r="G26" s="34" t="s">
        <v>353</v>
      </c>
      <c r="H26" s="34">
        <v>2.5480060135842406E-11</v>
      </c>
      <c r="I26" s="34">
        <v>11576368.2320156</v>
      </c>
      <c r="J26" s="34" t="s">
        <v>353</v>
      </c>
      <c r="K26" s="34">
        <v>2073599.5805563657</v>
      </c>
      <c r="L26" s="34">
        <v>8.449231401892784E+16</v>
      </c>
      <c r="M26" s="34" t="s">
        <v>353</v>
      </c>
      <c r="N26" s="34">
        <v>4224615700946393</v>
      </c>
      <c r="O26" s="99">
        <v>9.8349256524134864E+16</v>
      </c>
      <c r="P26" s="34" t="s">
        <v>353</v>
      </c>
      <c r="Q26" s="99">
        <v>4917462826206743</v>
      </c>
      <c r="R26" s="34">
        <v>1.2798485901324662E+17</v>
      </c>
      <c r="S26" s="34" t="s">
        <v>353</v>
      </c>
      <c r="T26" s="34">
        <v>3.5278180692386544E+16</v>
      </c>
    </row>
    <row r="27" spans="1:20">
      <c r="A27" s="204"/>
      <c r="B27" s="1" t="s">
        <v>116</v>
      </c>
      <c r="C27" s="135" t="s">
        <v>402</v>
      </c>
      <c r="D27" s="1" t="s">
        <v>180</v>
      </c>
      <c r="E27" s="1">
        <v>-0.54</v>
      </c>
      <c r="F27" s="34">
        <v>7.549156652529429E-11</v>
      </c>
      <c r="G27" s="34" t="s">
        <v>353</v>
      </c>
      <c r="H27" s="34">
        <v>2.7794408296545749E-11</v>
      </c>
      <c r="I27" s="34">
        <v>5738978.0080256108</v>
      </c>
      <c r="J27" s="34" t="s">
        <v>353</v>
      </c>
      <c r="K27" s="34">
        <v>2093396.0866272249</v>
      </c>
      <c r="L27" s="34">
        <v>7.6021445469709552E+16</v>
      </c>
      <c r="M27" s="34" t="s">
        <v>353</v>
      </c>
      <c r="N27" s="34">
        <v>3801072273485477.5</v>
      </c>
      <c r="O27" s="99">
        <v>9.8200101629715264E+16</v>
      </c>
      <c r="P27" s="34" t="s">
        <v>353</v>
      </c>
      <c r="Q27" s="99">
        <v>4910005081485763</v>
      </c>
      <c r="R27" s="34">
        <v>1.2798485901324662E+17</v>
      </c>
      <c r="S27" s="34" t="s">
        <v>353</v>
      </c>
      <c r="T27" s="34">
        <v>3.5278180692386544E+16</v>
      </c>
    </row>
    <row r="28" spans="1:20">
      <c r="A28" s="100"/>
      <c r="R28" s="34"/>
      <c r="S28" s="34"/>
      <c r="T28" s="34"/>
    </row>
    <row r="29" spans="1:20" ht="16" customHeight="1">
      <c r="A29" s="185" t="s">
        <v>200</v>
      </c>
      <c r="B29" s="1" t="s">
        <v>50</v>
      </c>
      <c r="C29" s="1" t="s">
        <v>216</v>
      </c>
      <c r="D29" s="1" t="s">
        <v>182</v>
      </c>
      <c r="E29" s="1">
        <v>-2.5000000000000001E-2</v>
      </c>
      <c r="F29" s="34">
        <v>6.3927534726578846E-9</v>
      </c>
      <c r="G29" s="34" t="s">
        <v>353</v>
      </c>
      <c r="H29" s="34">
        <v>3.9428436155621081E-10</v>
      </c>
      <c r="I29" s="34">
        <v>61262734.227594793</v>
      </c>
      <c r="J29" s="34" t="s">
        <v>353</v>
      </c>
      <c r="K29" s="34">
        <v>2212274.8589804932</v>
      </c>
      <c r="L29" s="34">
        <v>9583152938654442</v>
      </c>
      <c r="M29" s="34" t="s">
        <v>353</v>
      </c>
      <c r="N29" s="34">
        <v>479157646932722.13</v>
      </c>
      <c r="O29" s="34">
        <v>7.9448093659061904E+16</v>
      </c>
      <c r="P29" s="34" t="s">
        <v>353</v>
      </c>
      <c r="Q29" s="34">
        <v>3972404682953095.5</v>
      </c>
      <c r="R29" s="34">
        <v>8.0618884495805168E+16</v>
      </c>
      <c r="S29" s="34" t="s">
        <v>353</v>
      </c>
      <c r="T29" s="34">
        <v>4838520815500621</v>
      </c>
    </row>
    <row r="30" spans="1:20" ht="16" customHeight="1">
      <c r="A30" s="185"/>
      <c r="B30" s="1" t="s">
        <v>123</v>
      </c>
      <c r="C30" s="1" t="s">
        <v>217</v>
      </c>
      <c r="D30" s="1" t="s">
        <v>182</v>
      </c>
      <c r="E30" s="1">
        <v>-7.4999999999999997E-2</v>
      </c>
      <c r="F30" s="34">
        <v>6.232405363295476E-9</v>
      </c>
      <c r="G30" s="34" t="s">
        <v>353</v>
      </c>
      <c r="H30" s="34">
        <v>3.8322413849285013E-10</v>
      </c>
      <c r="I30" s="34">
        <v>59151271.569575913</v>
      </c>
      <c r="J30" s="34" t="s">
        <v>353</v>
      </c>
      <c r="K30" s="34">
        <v>2116997.8846887425</v>
      </c>
      <c r="L30" s="34">
        <v>9490921742339752</v>
      </c>
      <c r="M30" s="34" t="s">
        <v>353</v>
      </c>
      <c r="N30" s="34">
        <v>474546087116987.63</v>
      </c>
      <c r="O30" s="34">
        <v>7.9881438933321232E+16</v>
      </c>
      <c r="P30" s="34" t="s">
        <v>353</v>
      </c>
      <c r="Q30" s="34">
        <v>3994071946666062</v>
      </c>
      <c r="R30" s="34">
        <v>8.0618884495805168E+16</v>
      </c>
      <c r="S30" s="34" t="s">
        <v>353</v>
      </c>
      <c r="T30" s="34">
        <v>4838520815500621</v>
      </c>
    </row>
    <row r="31" spans="1:20" ht="16" customHeight="1">
      <c r="A31" s="185"/>
      <c r="B31" s="1" t="s">
        <v>124</v>
      </c>
      <c r="C31" s="1" t="s">
        <v>218</v>
      </c>
      <c r="D31" s="1" t="s">
        <v>182</v>
      </c>
      <c r="E31" s="1">
        <v>-0.15</v>
      </c>
      <c r="F31" s="34">
        <v>5.5653690895310912E-9</v>
      </c>
      <c r="G31" s="34" t="s">
        <v>353</v>
      </c>
      <c r="H31" s="34">
        <v>3.4641700704461255E-10</v>
      </c>
      <c r="I31" s="34">
        <v>56167217.129106089</v>
      </c>
      <c r="J31" s="34" t="s">
        <v>353</v>
      </c>
      <c r="K31" s="34">
        <v>2082322.3118275017</v>
      </c>
      <c r="L31" s="34">
        <v>1.009227172996687E+16</v>
      </c>
      <c r="M31" s="34" t="s">
        <v>353</v>
      </c>
      <c r="N31" s="34">
        <v>504613586498343.5</v>
      </c>
      <c r="O31" s="34">
        <v>7.9750006487018016E+16</v>
      </c>
      <c r="P31" s="34" t="s">
        <v>353</v>
      </c>
      <c r="Q31" s="34">
        <v>3987500324350901</v>
      </c>
      <c r="R31" s="34">
        <v>8.0618884495805168E+16</v>
      </c>
      <c r="S31" s="34" t="s">
        <v>353</v>
      </c>
      <c r="T31" s="34">
        <v>4838520815500621</v>
      </c>
    </row>
    <row r="32" spans="1:20" ht="16" customHeight="1">
      <c r="A32" s="185"/>
      <c r="B32" s="1" t="s">
        <v>125</v>
      </c>
      <c r="C32" s="1" t="s">
        <v>219</v>
      </c>
      <c r="D32" s="1" t="s">
        <v>182</v>
      </c>
      <c r="E32" s="1">
        <v>-0.3</v>
      </c>
      <c r="F32" s="34">
        <v>1.8863767854085341E-9</v>
      </c>
      <c r="G32" s="34" t="s">
        <v>353</v>
      </c>
      <c r="H32" s="34">
        <v>1.7529757285104433E-10</v>
      </c>
      <c r="I32" s="34">
        <v>14544828.019993301</v>
      </c>
      <c r="J32" s="34" t="s">
        <v>353</v>
      </c>
      <c r="K32" s="34">
        <v>1139301.8435667676</v>
      </c>
      <c r="L32" s="34">
        <v>7710457493169010</v>
      </c>
      <c r="M32" s="34" t="s">
        <v>353</v>
      </c>
      <c r="N32" s="34">
        <v>385522874658450.56</v>
      </c>
      <c r="O32" s="34">
        <v>8.148194576088808E+16</v>
      </c>
      <c r="P32" s="34" t="s">
        <v>353</v>
      </c>
      <c r="Q32" s="34">
        <v>4074097288044404</v>
      </c>
      <c r="R32" s="34">
        <v>8.0618884495805168E+16</v>
      </c>
      <c r="S32" s="34" t="s">
        <v>353</v>
      </c>
      <c r="T32" s="34">
        <v>4838520815500621</v>
      </c>
    </row>
    <row r="33" spans="1:20" ht="16" customHeight="1">
      <c r="A33" s="185"/>
      <c r="B33" s="1" t="s">
        <v>126</v>
      </c>
      <c r="C33" s="1" t="s">
        <v>220</v>
      </c>
      <c r="D33" s="1" t="s">
        <v>182</v>
      </c>
      <c r="E33" s="1">
        <v>-0.5</v>
      </c>
      <c r="F33" s="34">
        <v>6.5025603500358438E-10</v>
      </c>
      <c r="G33" s="34" t="s">
        <v>353</v>
      </c>
      <c r="H33" s="34">
        <v>1.5878621059361347E-10</v>
      </c>
      <c r="I33" s="34">
        <v>4270178.2531569889</v>
      </c>
      <c r="J33" s="34" t="s">
        <v>353</v>
      </c>
      <c r="K33" s="34">
        <v>1020643.1594461877</v>
      </c>
      <c r="L33" s="34">
        <v>6566918295704015</v>
      </c>
      <c r="M33" s="34" t="s">
        <v>353</v>
      </c>
      <c r="N33" s="34">
        <v>328345914785200.81</v>
      </c>
      <c r="O33" s="34">
        <v>8.298794494485416E+16</v>
      </c>
      <c r="P33" s="34" t="s">
        <v>353</v>
      </c>
      <c r="Q33" s="34">
        <v>4149397247242708</v>
      </c>
      <c r="R33" s="34">
        <v>8.0618884495805168E+16</v>
      </c>
      <c r="S33" s="34" t="s">
        <v>353</v>
      </c>
      <c r="T33" s="34">
        <v>4838520815500621</v>
      </c>
    </row>
    <row r="34" spans="1:20" ht="16" customHeight="1">
      <c r="A34" s="185"/>
      <c r="B34" s="1" t="s">
        <v>204</v>
      </c>
      <c r="C34" s="1" t="s">
        <v>221</v>
      </c>
      <c r="D34" s="1" t="s">
        <v>180</v>
      </c>
      <c r="E34" s="1">
        <v>-0.125</v>
      </c>
      <c r="F34" s="34">
        <v>3.2832916560586445E-9</v>
      </c>
      <c r="G34" s="34" t="s">
        <v>353</v>
      </c>
      <c r="H34" s="34">
        <v>5.150621239823677E-10</v>
      </c>
      <c r="I34" s="34">
        <v>37987793.73928719</v>
      </c>
      <c r="J34" s="34" t="s">
        <v>353</v>
      </c>
      <c r="K34" s="34">
        <v>5648487.183548985</v>
      </c>
      <c r="L34" s="34">
        <v>1.1570033283271826E+16</v>
      </c>
      <c r="M34" s="34" t="s">
        <v>353</v>
      </c>
      <c r="N34" s="34">
        <v>578501664163591.38</v>
      </c>
      <c r="O34" s="34">
        <v>8.9734763953573648E+16</v>
      </c>
      <c r="P34" s="34" t="s">
        <v>353</v>
      </c>
      <c r="Q34" s="34">
        <v>4486738197678682.5</v>
      </c>
      <c r="R34" s="34">
        <v>8.0618884495805168E+16</v>
      </c>
      <c r="S34" s="34" t="s">
        <v>353</v>
      </c>
      <c r="T34" s="34">
        <v>4838520815500621</v>
      </c>
    </row>
    <row r="35" spans="1:20" ht="16" customHeight="1">
      <c r="A35" s="185"/>
      <c r="B35" s="1" t="s">
        <v>205</v>
      </c>
      <c r="C35" s="1" t="s">
        <v>222</v>
      </c>
      <c r="D35" s="1" t="s">
        <v>180</v>
      </c>
      <c r="E35" s="1">
        <v>-0.375</v>
      </c>
      <c r="F35" s="34">
        <v>1.5174937257727201E-9</v>
      </c>
      <c r="G35" s="34" t="s">
        <v>353</v>
      </c>
      <c r="H35" s="34">
        <v>4.9849024819401086E-10</v>
      </c>
      <c r="I35" s="34">
        <v>16412898.436075728</v>
      </c>
      <c r="J35" s="34" t="s">
        <v>353</v>
      </c>
      <c r="K35" s="34">
        <v>5328746.7332272511</v>
      </c>
      <c r="L35" s="34">
        <v>1.081579327632353E+16</v>
      </c>
      <c r="M35" s="34" t="s">
        <v>353</v>
      </c>
      <c r="N35" s="34">
        <v>540789663816176.5</v>
      </c>
      <c r="O35" s="34">
        <v>8.6046312970683056E+16</v>
      </c>
      <c r="P35" s="34" t="s">
        <v>353</v>
      </c>
      <c r="Q35" s="34">
        <v>4302315648534153</v>
      </c>
      <c r="R35" s="34">
        <v>8.0618884495805168E+16</v>
      </c>
      <c r="S35" s="34" t="s">
        <v>353</v>
      </c>
      <c r="T35" s="34">
        <v>4838520815500621</v>
      </c>
    </row>
    <row r="36" spans="1:20" ht="16" customHeight="1">
      <c r="A36" s="185"/>
      <c r="B36" s="1" t="s">
        <v>206</v>
      </c>
      <c r="C36" s="1" t="s">
        <v>223</v>
      </c>
      <c r="D36" s="1" t="s">
        <v>180</v>
      </c>
      <c r="E36" s="1">
        <v>-0.625</v>
      </c>
      <c r="F36" s="34">
        <v>2.0846380505869815E-10</v>
      </c>
      <c r="G36" s="34" t="s">
        <v>353</v>
      </c>
      <c r="H36" s="34">
        <v>2.9574006077623462E-10</v>
      </c>
      <c r="I36" s="34">
        <v>3752455.1168520208</v>
      </c>
      <c r="J36" s="34" t="s">
        <v>353</v>
      </c>
      <c r="K36" s="34">
        <v>5320165.004074459</v>
      </c>
      <c r="L36" s="34">
        <v>1.8000511483494336E+16</v>
      </c>
      <c r="M36" s="34" t="s">
        <v>353</v>
      </c>
      <c r="N36" s="34">
        <v>900025574174716.88</v>
      </c>
      <c r="O36" s="34">
        <v>8.7552825747985008E+16</v>
      </c>
      <c r="P36" s="34" t="s">
        <v>353</v>
      </c>
      <c r="Q36" s="34">
        <v>4377641287399250.5</v>
      </c>
      <c r="R36" s="34">
        <v>8.0618884495805168E+16</v>
      </c>
      <c r="S36" s="34" t="s">
        <v>353</v>
      </c>
      <c r="T36" s="34">
        <v>4838520815500621</v>
      </c>
    </row>
    <row r="37" spans="1:20" ht="16" customHeight="1">
      <c r="A37" s="185"/>
      <c r="B37" s="1" t="s">
        <v>207</v>
      </c>
      <c r="C37" s="1" t="s">
        <v>224</v>
      </c>
      <c r="D37" s="1" t="s">
        <v>180</v>
      </c>
      <c r="E37" s="1">
        <v>-0.875</v>
      </c>
      <c r="F37" s="34">
        <v>3.7647874627278391E-10</v>
      </c>
      <c r="G37" s="34" t="s">
        <v>353</v>
      </c>
      <c r="H37" s="34">
        <v>3.1608535710899771E-10</v>
      </c>
      <c r="I37" s="34">
        <v>6311321.9512988972</v>
      </c>
      <c r="J37" s="34" t="s">
        <v>353</v>
      </c>
      <c r="K37" s="34">
        <v>5289477.1490645558</v>
      </c>
      <c r="L37" s="34">
        <v>1.6764085658970836E+16</v>
      </c>
      <c r="M37" s="34" t="s">
        <v>353</v>
      </c>
      <c r="N37" s="34">
        <v>838204282948541.88</v>
      </c>
      <c r="O37" s="34">
        <v>6.646556909271936E+16</v>
      </c>
      <c r="P37" s="34" t="s">
        <v>353</v>
      </c>
      <c r="Q37" s="34">
        <v>3323278454635968</v>
      </c>
      <c r="R37" s="34">
        <v>8.0618884495805168E+16</v>
      </c>
      <c r="S37" s="34" t="s">
        <v>353</v>
      </c>
      <c r="T37" s="34">
        <v>4838520815500621</v>
      </c>
    </row>
    <row r="38" spans="1:20" ht="16" customHeight="1">
      <c r="A38" s="185"/>
      <c r="B38" s="1" t="s">
        <v>208</v>
      </c>
      <c r="C38" s="1" t="s">
        <v>225</v>
      </c>
      <c r="D38" s="1" t="s">
        <v>180</v>
      </c>
      <c r="E38" s="1">
        <v>-1.25</v>
      </c>
      <c r="F38" s="34">
        <v>2.0009746948894604E-10</v>
      </c>
      <c r="G38" s="34" t="s">
        <v>353</v>
      </c>
      <c r="H38" s="34">
        <v>4.5577544293048435E-10</v>
      </c>
      <c r="I38" s="34">
        <v>2307954.826691268</v>
      </c>
      <c r="J38" s="34" t="s">
        <v>353</v>
      </c>
      <c r="K38" s="34">
        <v>5255716.9703270318</v>
      </c>
      <c r="L38" s="34">
        <v>1.1534152993467846E+16</v>
      </c>
      <c r="M38" s="34" t="s">
        <v>353</v>
      </c>
      <c r="N38" s="34">
        <v>576707649673392.25</v>
      </c>
      <c r="O38" s="34">
        <v>9.4099311916616768E+16</v>
      </c>
      <c r="P38" s="34" t="s">
        <v>353</v>
      </c>
      <c r="Q38" s="34">
        <v>4704965595830839</v>
      </c>
      <c r="R38" s="34">
        <v>8.0618884495805168E+16</v>
      </c>
      <c r="S38" s="34" t="s">
        <v>353</v>
      </c>
      <c r="T38" s="34">
        <v>4838520815500621</v>
      </c>
    </row>
    <row r="39" spans="1:20" ht="16" customHeight="1">
      <c r="A39" s="185"/>
      <c r="B39" s="1" t="s">
        <v>209</v>
      </c>
      <c r="C39" s="1" t="s">
        <v>226</v>
      </c>
      <c r="D39" s="1" t="s">
        <v>180</v>
      </c>
      <c r="E39" s="1">
        <v>-2.25</v>
      </c>
      <c r="F39" s="34">
        <v>6.8361698148246697E-11</v>
      </c>
      <c r="G39" s="34" t="s">
        <v>353</v>
      </c>
      <c r="H39" s="34">
        <v>4.664408522184479E-10</v>
      </c>
      <c r="I39" s="34">
        <v>775374.89626545645</v>
      </c>
      <c r="J39" s="34" t="s">
        <v>353</v>
      </c>
      <c r="K39" s="34">
        <v>5290342.7849485828</v>
      </c>
      <c r="L39" s="34">
        <v>1.1342241595344904E+16</v>
      </c>
      <c r="M39" s="34" t="s">
        <v>353</v>
      </c>
      <c r="N39" s="34">
        <v>567112079767245.25</v>
      </c>
      <c r="O39" s="34">
        <v>8.4074531580541328E+16</v>
      </c>
      <c r="P39" s="34" t="s">
        <v>353</v>
      </c>
      <c r="Q39" s="34">
        <v>4203726579027066.5</v>
      </c>
      <c r="R39" s="34">
        <v>8.0618884495805168E+16</v>
      </c>
      <c r="S39" s="34" t="s">
        <v>353</v>
      </c>
      <c r="T39" s="34">
        <v>4838520815500621</v>
      </c>
    </row>
    <row r="40" spans="1:20" ht="16" customHeight="1">
      <c r="A40" s="185"/>
      <c r="B40" s="1" t="s">
        <v>210</v>
      </c>
      <c r="C40" s="1" t="s">
        <v>227</v>
      </c>
      <c r="D40" s="1" t="s">
        <v>180</v>
      </c>
      <c r="E40" s="1">
        <v>-3.25</v>
      </c>
      <c r="F40" s="34">
        <v>1.4326461976319208E-10</v>
      </c>
      <c r="G40" s="34" t="s">
        <v>353</v>
      </c>
      <c r="H40" s="34">
        <v>1.0917168311158366E-9</v>
      </c>
      <c r="I40" s="34">
        <v>689675.07350754086</v>
      </c>
      <c r="J40" s="34" t="s">
        <v>353</v>
      </c>
      <c r="K40" s="34">
        <v>5255405.5500939749</v>
      </c>
      <c r="L40" s="34">
        <v>4813994373820507</v>
      </c>
      <c r="M40" s="34" t="s">
        <v>353</v>
      </c>
      <c r="N40" s="34">
        <v>240699718691025.34</v>
      </c>
      <c r="O40" s="34">
        <v>1.0609427948692845E+17</v>
      </c>
      <c r="P40" s="34" t="s">
        <v>353</v>
      </c>
      <c r="Q40" s="34">
        <v>5304713974346423</v>
      </c>
      <c r="R40" s="34">
        <v>8.0618884495805168E+16</v>
      </c>
      <c r="S40" s="34" t="s">
        <v>353</v>
      </c>
      <c r="T40" s="34">
        <v>4838520815500621</v>
      </c>
    </row>
    <row r="41" spans="1:20">
      <c r="A41" s="185"/>
      <c r="B41" s="1" t="s">
        <v>211</v>
      </c>
      <c r="C41" s="1" t="s">
        <v>228</v>
      </c>
      <c r="D41" s="1" t="s">
        <v>180</v>
      </c>
      <c r="E41" s="1">
        <v>-4.55</v>
      </c>
      <c r="F41" s="34">
        <v>2.6666861246580264E-10</v>
      </c>
      <c r="G41" s="34" t="s">
        <v>353</v>
      </c>
      <c r="H41" s="34">
        <v>8.5702387365551976E-10</v>
      </c>
      <c r="I41" s="34">
        <v>1635470.388052132</v>
      </c>
      <c r="J41" s="34" t="s">
        <v>353</v>
      </c>
      <c r="K41" s="34">
        <v>5255464.876926519</v>
      </c>
      <c r="L41" s="34">
        <v>6132969204472324</v>
      </c>
      <c r="M41" s="34" t="s">
        <v>353</v>
      </c>
      <c r="N41" s="34">
        <v>306648460223616.13</v>
      </c>
      <c r="O41" s="34">
        <v>9.3212606260059552E+16</v>
      </c>
      <c r="P41" s="34" t="s">
        <v>353</v>
      </c>
      <c r="Q41" s="34">
        <v>4660630313002978</v>
      </c>
      <c r="R41" s="34">
        <v>8.0618884495805168E+16</v>
      </c>
      <c r="S41" s="34" t="s">
        <v>353</v>
      </c>
      <c r="T41" s="34">
        <v>4838520815500621</v>
      </c>
    </row>
    <row r="42" spans="1:20">
      <c r="A42" s="185"/>
      <c r="B42" s="1" t="s">
        <v>229</v>
      </c>
      <c r="C42" s="1" t="s">
        <v>230</v>
      </c>
      <c r="D42" s="1" t="s">
        <v>180</v>
      </c>
      <c r="E42" s="1">
        <v>-5.5</v>
      </c>
      <c r="F42" s="34">
        <v>9.2182584641568098E-11</v>
      </c>
      <c r="G42" s="34" t="s">
        <v>353</v>
      </c>
      <c r="H42" s="34">
        <v>7.0680189289323079E-10</v>
      </c>
      <c r="I42" s="34">
        <v>680891.04605252878</v>
      </c>
      <c r="J42" s="34" t="s">
        <v>353</v>
      </c>
      <c r="K42" s="34">
        <v>5220561.4468984641</v>
      </c>
      <c r="L42" s="34">
        <v>7386330603551911</v>
      </c>
      <c r="M42" s="34" t="s">
        <v>353</v>
      </c>
      <c r="N42" s="34">
        <v>369316530177595.56</v>
      </c>
      <c r="O42" s="34">
        <v>9.158537774578736E+16</v>
      </c>
      <c r="P42" s="34" t="s">
        <v>353</v>
      </c>
      <c r="Q42" s="34">
        <v>4579268887289368</v>
      </c>
      <c r="R42" s="34">
        <v>8.0618884495805168E+16</v>
      </c>
      <c r="S42" s="34" t="s">
        <v>353</v>
      </c>
      <c r="T42" s="34">
        <v>4838520815500621</v>
      </c>
    </row>
    <row r="43" spans="1:20">
      <c r="A43" s="185"/>
      <c r="B43" s="1" t="s">
        <v>213</v>
      </c>
      <c r="C43" s="1" t="s">
        <v>231</v>
      </c>
      <c r="D43" s="1" t="s">
        <v>180</v>
      </c>
      <c r="E43" s="1">
        <v>-7.1</v>
      </c>
      <c r="F43" s="34" t="s">
        <v>346</v>
      </c>
      <c r="G43" s="34" t="s">
        <v>353</v>
      </c>
      <c r="H43" s="34" t="s">
        <v>346</v>
      </c>
      <c r="I43" s="34" t="s">
        <v>346</v>
      </c>
      <c r="J43" s="34" t="s">
        <v>353</v>
      </c>
      <c r="K43" s="34" t="s">
        <v>346</v>
      </c>
      <c r="L43" s="34">
        <v>1.3374225861648606E+16</v>
      </c>
      <c r="M43" s="34" t="s">
        <v>353</v>
      </c>
      <c r="N43" s="34">
        <v>668711293082430.25</v>
      </c>
      <c r="O43" s="34">
        <v>8.6391405289070192E+16</v>
      </c>
      <c r="P43" s="34" t="s">
        <v>353</v>
      </c>
      <c r="Q43" s="34">
        <v>4319570264453510</v>
      </c>
      <c r="R43" s="34">
        <v>8.0618884495805168E+16</v>
      </c>
      <c r="S43" s="34" t="s">
        <v>353</v>
      </c>
      <c r="T43" s="34">
        <v>4838520815500621</v>
      </c>
    </row>
    <row r="44" spans="1:20">
      <c r="A44" s="185"/>
      <c r="R44" s="34"/>
      <c r="S44" s="34"/>
      <c r="T44" s="34"/>
    </row>
    <row r="45" spans="1:20">
      <c r="A45" s="100"/>
      <c r="R45" s="34"/>
      <c r="S45" s="34"/>
      <c r="T45" s="34"/>
    </row>
    <row r="46" spans="1:20" ht="16" customHeight="1">
      <c r="A46" s="186" t="s">
        <v>360</v>
      </c>
      <c r="B46" s="1" t="s">
        <v>51</v>
      </c>
      <c r="C46" s="1" t="s">
        <v>232</v>
      </c>
      <c r="D46" s="1" t="s">
        <v>182</v>
      </c>
      <c r="E46" s="1">
        <v>-2.5000000000000001E-2</v>
      </c>
      <c r="F46" s="34">
        <v>1.1167127858056078E-8</v>
      </c>
      <c r="G46" s="34" t="s">
        <v>353</v>
      </c>
      <c r="H46" s="34">
        <v>7.2785749626003597E-10</v>
      </c>
      <c r="I46" s="34">
        <v>81186430.110573068</v>
      </c>
      <c r="J46" s="34" t="s">
        <v>353</v>
      </c>
      <c r="K46" s="34">
        <v>3394570.3918902637</v>
      </c>
      <c r="L46" s="34">
        <v>7270126315604452</v>
      </c>
      <c r="M46" s="34" t="s">
        <v>353</v>
      </c>
      <c r="N46" s="34">
        <v>363506315780222.63</v>
      </c>
      <c r="O46" s="34">
        <v>5.547250909383828E+16</v>
      </c>
      <c r="P46" s="34" t="s">
        <v>353</v>
      </c>
      <c r="Q46" s="34">
        <v>2773625454691914</v>
      </c>
      <c r="R46" s="34">
        <v>6.4955318199873848E+16</v>
      </c>
      <c r="S46" s="34" t="s">
        <v>353</v>
      </c>
      <c r="T46" s="34">
        <v>3366306932127087</v>
      </c>
    </row>
    <row r="47" spans="1:20" ht="16" customHeight="1">
      <c r="A47" s="186"/>
      <c r="B47" s="1" t="s">
        <v>131</v>
      </c>
      <c r="C47" s="1" t="s">
        <v>233</v>
      </c>
      <c r="D47" s="1" t="s">
        <v>182</v>
      </c>
      <c r="E47" s="1">
        <v>-7.4999999999999997E-2</v>
      </c>
      <c r="F47" s="34">
        <v>1.1014678785863121E-8</v>
      </c>
      <c r="G47" s="34" t="s">
        <v>353</v>
      </c>
      <c r="H47" s="34">
        <v>7.1655908629642385E-10</v>
      </c>
      <c r="I47" s="34">
        <v>82139445.762873515</v>
      </c>
      <c r="J47" s="34" t="s">
        <v>353</v>
      </c>
      <c r="K47" s="34">
        <v>3418563.484466699</v>
      </c>
      <c r="L47" s="34">
        <v>7457271097936697</v>
      </c>
      <c r="M47" s="34" t="s">
        <v>353</v>
      </c>
      <c r="N47" s="34">
        <v>372863554896834.88</v>
      </c>
      <c r="O47" s="34">
        <v>5.7553264978475136E+16</v>
      </c>
      <c r="P47" s="34" t="s">
        <v>353</v>
      </c>
      <c r="Q47" s="34">
        <v>2877663248923757</v>
      </c>
      <c r="R47" s="34">
        <v>6.4955318199873848E+16</v>
      </c>
      <c r="S47" s="34" t="s">
        <v>353</v>
      </c>
      <c r="T47" s="34">
        <v>3366306932127087</v>
      </c>
    </row>
    <row r="48" spans="1:20" ht="16" customHeight="1">
      <c r="A48" s="186"/>
      <c r="B48" s="1" t="s">
        <v>132</v>
      </c>
      <c r="C48" s="1" t="s">
        <v>234</v>
      </c>
      <c r="D48" s="1" t="s">
        <v>182</v>
      </c>
      <c r="E48" s="1">
        <v>-0.15</v>
      </c>
      <c r="F48" s="34">
        <v>1.0372080845376535E-8</v>
      </c>
      <c r="G48" s="34" t="s">
        <v>353</v>
      </c>
      <c r="H48" s="34">
        <v>6.6861713851283254E-10</v>
      </c>
      <c r="I48" s="34">
        <v>86511164.651265845</v>
      </c>
      <c r="J48" s="34" t="s">
        <v>353</v>
      </c>
      <c r="K48" s="34">
        <v>3519951.4306639135</v>
      </c>
      <c r="L48" s="34">
        <v>8340772304125369</v>
      </c>
      <c r="M48" s="34" t="s">
        <v>353</v>
      </c>
      <c r="N48" s="34">
        <v>417038615206268.5</v>
      </c>
      <c r="O48" s="34">
        <v>5.7823328070291768E+16</v>
      </c>
      <c r="P48" s="34" t="s">
        <v>353</v>
      </c>
      <c r="Q48" s="34">
        <v>2891166403514588.5</v>
      </c>
      <c r="R48" s="34">
        <v>6.4955318199873848E+16</v>
      </c>
      <c r="S48" s="34" t="s">
        <v>353</v>
      </c>
      <c r="T48" s="34">
        <v>3366306932127087</v>
      </c>
    </row>
    <row r="49" spans="1:20" ht="16" customHeight="1">
      <c r="A49" s="186"/>
      <c r="B49" s="1" t="s">
        <v>133</v>
      </c>
      <c r="C49" s="1" t="s">
        <v>235</v>
      </c>
      <c r="D49" s="1" t="s">
        <v>182</v>
      </c>
      <c r="E49" s="1">
        <v>-0.3</v>
      </c>
      <c r="F49" s="34">
        <v>6.707289698539538E-9</v>
      </c>
      <c r="G49" s="34" t="s">
        <v>353</v>
      </c>
      <c r="H49" s="34">
        <v>4.5078992714520387E-10</v>
      </c>
      <c r="I49" s="34">
        <v>66536745.632299453</v>
      </c>
      <c r="J49" s="34" t="s">
        <v>353</v>
      </c>
      <c r="K49" s="34">
        <v>2988265.5790643501</v>
      </c>
      <c r="L49" s="34">
        <v>9920064381114674</v>
      </c>
      <c r="M49" s="34" t="s">
        <v>353</v>
      </c>
      <c r="N49" s="34">
        <v>496003219055733.69</v>
      </c>
      <c r="O49" s="34">
        <v>5.6154087342171512E+16</v>
      </c>
      <c r="P49" s="34" t="s">
        <v>353</v>
      </c>
      <c r="Q49" s="34">
        <v>2807704367108576</v>
      </c>
      <c r="R49" s="34">
        <v>6.4955318199873848E+16</v>
      </c>
      <c r="S49" s="34" t="s">
        <v>353</v>
      </c>
      <c r="T49" s="34">
        <v>3366306932127087</v>
      </c>
    </row>
    <row r="50" spans="1:20" ht="16" customHeight="1">
      <c r="A50" s="186"/>
      <c r="B50" s="1" t="s">
        <v>134</v>
      </c>
      <c r="C50" s="1" t="s">
        <v>236</v>
      </c>
      <c r="D50" s="1" t="s">
        <v>182</v>
      </c>
      <c r="E50" s="1">
        <v>-0.7</v>
      </c>
      <c r="F50" s="34">
        <v>2.8144285150766204E-9</v>
      </c>
      <c r="G50" s="34" t="s">
        <v>353</v>
      </c>
      <c r="H50" s="34">
        <v>2.7369082516944026E-10</v>
      </c>
      <c r="I50" s="34">
        <v>28615692.974566337</v>
      </c>
      <c r="J50" s="34" t="s">
        <v>353</v>
      </c>
      <c r="K50" s="34">
        <v>2386745.9351927689</v>
      </c>
      <c r="L50" s="34">
        <v>1.0167496819078846E+16</v>
      </c>
      <c r="M50" s="34" t="s">
        <v>353</v>
      </c>
      <c r="N50" s="34">
        <v>508374840953942.38</v>
      </c>
      <c r="O50" s="34">
        <v>5.6940124048246288E+16</v>
      </c>
      <c r="P50" s="34" t="s">
        <v>353</v>
      </c>
      <c r="Q50" s="34">
        <v>2847006202412314.5</v>
      </c>
      <c r="R50" s="34">
        <v>6.4955318199873848E+16</v>
      </c>
      <c r="S50" s="34" t="s">
        <v>353</v>
      </c>
      <c r="T50" s="34">
        <v>3366306932127087</v>
      </c>
    </row>
    <row r="51" spans="1:20" ht="16" customHeight="1">
      <c r="A51" s="186"/>
      <c r="B51" s="1" t="s">
        <v>135</v>
      </c>
      <c r="C51" s="1" t="s">
        <v>237</v>
      </c>
      <c r="D51" s="1" t="s">
        <v>182</v>
      </c>
      <c r="E51" s="1">
        <v>-4.25</v>
      </c>
      <c r="F51" s="34">
        <v>2.2292588466325141E-10</v>
      </c>
      <c r="G51" s="34" t="s">
        <v>353</v>
      </c>
      <c r="H51" s="34">
        <v>8.2318686924239339E-10</v>
      </c>
      <c r="I51" s="34">
        <v>586934.9442775402</v>
      </c>
      <c r="J51" s="34" t="s">
        <v>353</v>
      </c>
      <c r="K51" s="34">
        <v>2167145.5793862413</v>
      </c>
      <c r="L51" s="34">
        <v>2632870315460026.5</v>
      </c>
      <c r="M51" s="34" t="s">
        <v>353</v>
      </c>
      <c r="N51" s="34">
        <v>131643515773001.34</v>
      </c>
      <c r="O51" s="34">
        <v>6.4534237323454072E+16</v>
      </c>
      <c r="P51" s="34" t="s">
        <v>353</v>
      </c>
      <c r="Q51" s="34">
        <v>3226711866172704</v>
      </c>
      <c r="R51" s="34">
        <v>6.4955318199873848E+16</v>
      </c>
      <c r="S51" s="34" t="s">
        <v>353</v>
      </c>
      <c r="T51" s="34">
        <v>3366306932127087</v>
      </c>
    </row>
    <row r="52" spans="1:20" ht="16" customHeight="1">
      <c r="A52" s="186"/>
      <c r="B52" s="1" t="s">
        <v>136</v>
      </c>
      <c r="C52" s="1" t="s">
        <v>238</v>
      </c>
      <c r="D52" s="1" t="s">
        <v>182</v>
      </c>
      <c r="E52" s="1">
        <v>-5.75</v>
      </c>
      <c r="F52" s="34">
        <v>3.0571678947471407E-10</v>
      </c>
      <c r="G52" s="34" t="s">
        <v>353</v>
      </c>
      <c r="H52" s="34">
        <v>7.4856116708203456E-10</v>
      </c>
      <c r="I52" s="34">
        <v>835245.89551887079</v>
      </c>
      <c r="J52" s="34" t="s">
        <v>353</v>
      </c>
      <c r="K52" s="34">
        <v>2044710.3099699565</v>
      </c>
      <c r="L52" s="34">
        <v>2732090366884983.5</v>
      </c>
      <c r="M52" s="34" t="s">
        <v>353</v>
      </c>
      <c r="N52" s="34">
        <v>136604518344249.16</v>
      </c>
      <c r="O52" s="34">
        <v>6.4590474566378584E+16</v>
      </c>
      <c r="P52" s="34" t="s">
        <v>353</v>
      </c>
      <c r="Q52" s="34">
        <v>3229523728318929.5</v>
      </c>
      <c r="R52" s="34">
        <v>6.4955318199873848E+16</v>
      </c>
      <c r="S52" s="34" t="s">
        <v>353</v>
      </c>
      <c r="T52" s="34">
        <v>3366306932127087</v>
      </c>
    </row>
    <row r="53" spans="1:20">
      <c r="A53" s="100"/>
      <c r="R53" s="34"/>
      <c r="S53" s="34"/>
      <c r="T53" s="34"/>
    </row>
    <row r="54" spans="1:20" ht="16" customHeight="1">
      <c r="A54" s="187" t="s">
        <v>361</v>
      </c>
      <c r="B54" s="1" t="s">
        <v>52</v>
      </c>
      <c r="C54" s="1" t="s">
        <v>239</v>
      </c>
      <c r="D54" s="1" t="s">
        <v>182</v>
      </c>
      <c r="E54" s="1">
        <v>-2.5000000000000001E-2</v>
      </c>
      <c r="F54" s="34">
        <v>1.8864453634803269E-8</v>
      </c>
      <c r="G54" s="34" t="s">
        <v>353</v>
      </c>
      <c r="H54" s="34">
        <v>1.1322884758230128E-9</v>
      </c>
      <c r="I54" s="34">
        <v>375954724.20146221</v>
      </c>
      <c r="J54" s="34" t="s">
        <v>353</v>
      </c>
      <c r="K54" s="34">
        <v>12484188.941282859</v>
      </c>
      <c r="L54" s="34">
        <v>1.9929266517841716E+16</v>
      </c>
      <c r="M54" s="34" t="s">
        <v>353</v>
      </c>
      <c r="N54" s="34">
        <v>996463325892085.75</v>
      </c>
      <c r="O54" s="34">
        <v>5.9339236116262184E+16</v>
      </c>
      <c r="P54" s="34" t="s">
        <v>353</v>
      </c>
      <c r="Q54" s="34">
        <v>2966961805813109.5</v>
      </c>
      <c r="R54" s="34">
        <v>9.4705046050932032E+16</v>
      </c>
      <c r="S54" s="34" t="s">
        <v>353</v>
      </c>
      <c r="T54" s="34">
        <v>2.587263575390562E+16</v>
      </c>
    </row>
    <row r="55" spans="1:20">
      <c r="A55" s="187"/>
      <c r="B55" s="1" t="s">
        <v>155</v>
      </c>
      <c r="C55" s="1" t="s">
        <v>240</v>
      </c>
      <c r="D55" s="1" t="s">
        <v>182</v>
      </c>
      <c r="E55" s="1">
        <v>-0.3</v>
      </c>
      <c r="F55" s="34">
        <v>1.6940158245502311E-8</v>
      </c>
      <c r="G55" s="34" t="s">
        <v>353</v>
      </c>
      <c r="H55" s="34">
        <v>1.017871598476105E-9</v>
      </c>
      <c r="I55" s="34">
        <v>381906736.25325102</v>
      </c>
      <c r="J55" s="34" t="s">
        <v>353</v>
      </c>
      <c r="K55" s="34">
        <v>12725947.588743489</v>
      </c>
      <c r="L55" s="34">
        <v>2.2544460961847804E+16</v>
      </c>
      <c r="M55" s="34" t="s">
        <v>353</v>
      </c>
      <c r="N55" s="34">
        <v>1127223048092390.3</v>
      </c>
      <c r="O55" s="34">
        <v>7.1376159009628944E+16</v>
      </c>
      <c r="P55" s="34" t="s">
        <v>353</v>
      </c>
      <c r="Q55" s="34">
        <v>3568807950481447.5</v>
      </c>
      <c r="R55" s="34">
        <v>9.4705046050932032E+16</v>
      </c>
      <c r="S55" s="34" t="s">
        <v>353</v>
      </c>
      <c r="T55" s="34">
        <v>2.587263575390562E+16</v>
      </c>
    </row>
    <row r="56" spans="1:20">
      <c r="A56" s="187"/>
      <c r="B56" s="1" t="s">
        <v>242</v>
      </c>
      <c r="C56" s="1" t="s">
        <v>241</v>
      </c>
      <c r="D56" s="1" t="s">
        <v>182</v>
      </c>
      <c r="E56" s="1">
        <v>-0.7</v>
      </c>
      <c r="F56" s="34">
        <v>1.1513928749969147E-8</v>
      </c>
      <c r="G56" s="34" t="s">
        <v>353</v>
      </c>
      <c r="H56" s="34">
        <v>6.7985506649217396E-10</v>
      </c>
      <c r="I56" s="34">
        <v>283578806.70605356</v>
      </c>
      <c r="J56" s="34" t="s">
        <v>353</v>
      </c>
      <c r="K56" s="34">
        <v>8906665.18284031</v>
      </c>
      <c r="L56" s="34">
        <v>2.4629195895172912E+16</v>
      </c>
      <c r="M56" s="34" t="s">
        <v>353</v>
      </c>
      <c r="N56" s="34">
        <v>1231459794758645.8</v>
      </c>
      <c r="O56" s="34">
        <v>5.6996877634445264E+16</v>
      </c>
      <c r="P56" s="34" t="s">
        <v>353</v>
      </c>
      <c r="Q56" s="34">
        <v>2849843881722263.5</v>
      </c>
      <c r="R56" s="34">
        <v>9.4705046050932032E+16</v>
      </c>
      <c r="S56" s="34" t="s">
        <v>353</v>
      </c>
      <c r="T56" s="34">
        <v>2.587263575390562E+16</v>
      </c>
    </row>
    <row r="57" spans="1:20">
      <c r="A57" s="187"/>
      <c r="B57" s="1" t="s">
        <v>243</v>
      </c>
      <c r="C57" s="1" t="s">
        <v>247</v>
      </c>
      <c r="D57" s="1" t="s">
        <v>182</v>
      </c>
      <c r="E57" s="1">
        <v>-1.3</v>
      </c>
      <c r="F57" s="34">
        <v>6.5928484247762732E-9</v>
      </c>
      <c r="G57" s="34" t="s">
        <v>353</v>
      </c>
      <c r="H57" s="34">
        <v>3.950113626541179E-10</v>
      </c>
      <c r="I57" s="34">
        <v>101730422.4165647</v>
      </c>
      <c r="J57" s="34" t="s">
        <v>353</v>
      </c>
      <c r="K57" s="34">
        <v>3358371.7259757887</v>
      </c>
      <c r="L57" s="34">
        <v>1.5430420337627722E+16</v>
      </c>
      <c r="M57" s="34" t="s">
        <v>353</v>
      </c>
      <c r="N57" s="34">
        <v>771521016881386.13</v>
      </c>
      <c r="O57" s="34">
        <v>5.3379877779413368E+16</v>
      </c>
      <c r="P57" s="34" t="s">
        <v>353</v>
      </c>
      <c r="Q57" s="34">
        <v>2668993888970668.5</v>
      </c>
      <c r="R57" s="34">
        <v>9.4705046050932032E+16</v>
      </c>
      <c r="S57" s="34" t="s">
        <v>353</v>
      </c>
      <c r="T57" s="34">
        <v>2.587263575390562E+16</v>
      </c>
    </row>
    <row r="58" spans="1:20">
      <c r="A58" s="187"/>
      <c r="B58" s="1" t="s">
        <v>244</v>
      </c>
      <c r="C58" s="1" t="s">
        <v>248</v>
      </c>
      <c r="D58" s="1" t="s">
        <v>182</v>
      </c>
      <c r="E58" s="1">
        <v>-1.9</v>
      </c>
      <c r="F58" s="34">
        <v>3.8626816156235639E-9</v>
      </c>
      <c r="G58" s="34" t="s">
        <v>353</v>
      </c>
      <c r="H58" s="34">
        <v>2.4491715967612269E-10</v>
      </c>
      <c r="I58" s="34">
        <v>47181718.951507859</v>
      </c>
      <c r="J58" s="34" t="s">
        <v>353</v>
      </c>
      <c r="K58" s="34">
        <v>1839675.5584626319</v>
      </c>
      <c r="L58" s="34">
        <v>1.2214757426723914E+16</v>
      </c>
      <c r="M58" s="34" t="s">
        <v>353</v>
      </c>
      <c r="N58" s="34">
        <v>610737871336195.75</v>
      </c>
      <c r="O58" s="34">
        <v>6.5364670763389736E+16</v>
      </c>
      <c r="P58" s="34" t="s">
        <v>353</v>
      </c>
      <c r="Q58" s="34">
        <v>3268233538169487</v>
      </c>
      <c r="R58" s="34">
        <v>9.4705046050932032E+16</v>
      </c>
      <c r="S58" s="34" t="s">
        <v>353</v>
      </c>
      <c r="T58" s="34">
        <v>2.587263575390562E+16</v>
      </c>
    </row>
    <row r="59" spans="1:20">
      <c r="A59" s="187"/>
      <c r="B59" s="1" t="s">
        <v>245</v>
      </c>
      <c r="C59" s="1" t="s">
        <v>249</v>
      </c>
      <c r="D59" s="1" t="s">
        <v>182</v>
      </c>
      <c r="E59" s="1">
        <v>-3.25</v>
      </c>
      <c r="F59" s="34">
        <v>2.9760748922129696E-9</v>
      </c>
      <c r="G59" s="34" t="s">
        <v>353</v>
      </c>
      <c r="H59" s="34">
        <v>4.4186106086991988E-10</v>
      </c>
      <c r="I59" s="34">
        <v>31311634.917868573</v>
      </c>
      <c r="J59" s="34" t="s">
        <v>353</v>
      </c>
      <c r="K59" s="34">
        <v>4377324.268311685</v>
      </c>
      <c r="L59" s="34">
        <v>1.0521117932817094E+16</v>
      </c>
      <c r="M59" s="34" t="s">
        <v>353</v>
      </c>
      <c r="N59" s="34">
        <v>526055896640854.75</v>
      </c>
      <c r="O59" s="34">
        <v>6.6177281016880568E+16</v>
      </c>
      <c r="P59" s="34" t="s">
        <v>353</v>
      </c>
      <c r="Q59" s="34">
        <v>3308864050844028.5</v>
      </c>
      <c r="R59" s="34">
        <v>9.4705046050932032E+16</v>
      </c>
      <c r="S59" s="34" t="s">
        <v>353</v>
      </c>
      <c r="T59" s="34">
        <v>2.587263575390562E+16</v>
      </c>
    </row>
    <row r="60" spans="1:20">
      <c r="A60" s="187"/>
      <c r="B60" s="1" t="s">
        <v>246</v>
      </c>
      <c r="C60" s="1" t="s">
        <v>250</v>
      </c>
      <c r="D60" s="1" t="s">
        <v>182</v>
      </c>
      <c r="E60" s="1">
        <v>-4.25</v>
      </c>
      <c r="F60" s="34">
        <v>2.3381996307143348E-9</v>
      </c>
      <c r="G60" s="34" t="s">
        <v>353</v>
      </c>
      <c r="H60" s="34">
        <v>3.0403689804711902E-10</v>
      </c>
      <c r="I60" s="34">
        <v>36873088.828273825</v>
      </c>
      <c r="J60" s="34" t="s">
        <v>353</v>
      </c>
      <c r="K60" s="34">
        <v>4425982.6785609862</v>
      </c>
      <c r="L60" s="34">
        <v>1.5769863421374702E+16</v>
      </c>
      <c r="M60" s="34" t="s">
        <v>353</v>
      </c>
      <c r="N60" s="34">
        <v>788493171068735.13</v>
      </c>
      <c r="O60" s="34">
        <v>7.239041337320032E+16</v>
      </c>
      <c r="P60" s="34" t="s">
        <v>353</v>
      </c>
      <c r="Q60" s="34">
        <v>3619520668660016</v>
      </c>
      <c r="R60" s="34">
        <v>9.4705046050932032E+16</v>
      </c>
      <c r="S60" s="34" t="s">
        <v>353</v>
      </c>
      <c r="T60" s="34">
        <v>2.587263575390562E+16</v>
      </c>
    </row>
    <row r="61" spans="1:20">
      <c r="A61" s="187"/>
      <c r="B61" s="1" t="s">
        <v>53</v>
      </c>
      <c r="C61" s="1" t="s">
        <v>251</v>
      </c>
      <c r="D61" s="1" t="s">
        <v>182</v>
      </c>
      <c r="E61" s="1">
        <v>-2.5000000000000001E-2</v>
      </c>
      <c r="F61" s="34">
        <v>1.8753835950671433E-8</v>
      </c>
      <c r="G61" s="34" t="s">
        <v>353</v>
      </c>
      <c r="H61" s="34">
        <v>1.1165363030041467E-9</v>
      </c>
      <c r="I61" s="34">
        <v>529731701.55075872</v>
      </c>
      <c r="J61" s="34" t="s">
        <v>353</v>
      </c>
      <c r="K61" s="34">
        <v>17120954.974269353</v>
      </c>
      <c r="L61" s="34">
        <v>2.8246578616989184E+16</v>
      </c>
      <c r="M61" s="34" t="s">
        <v>353</v>
      </c>
      <c r="N61" s="34">
        <v>1412328930849459</v>
      </c>
      <c r="O61" s="34">
        <v>7.6054308912475712E+16</v>
      </c>
      <c r="P61" s="34" t="s">
        <v>353</v>
      </c>
      <c r="Q61" s="34">
        <v>3802715445623786</v>
      </c>
      <c r="R61" s="34">
        <v>1.4332421653242363E+17</v>
      </c>
      <c r="S61" s="34" t="s">
        <v>353</v>
      </c>
      <c r="T61" s="34">
        <v>4894876083763142</v>
      </c>
    </row>
    <row r="62" spans="1:20">
      <c r="A62" s="187"/>
      <c r="B62" s="1" t="s">
        <v>164</v>
      </c>
      <c r="C62" s="1" t="s">
        <v>252</v>
      </c>
      <c r="D62" s="1" t="s">
        <v>182</v>
      </c>
      <c r="E62" s="1">
        <v>-0.3</v>
      </c>
      <c r="F62" s="34">
        <v>1.7959290382084967E-8</v>
      </c>
      <c r="G62" s="34" t="s">
        <v>353</v>
      </c>
      <c r="H62" s="34">
        <v>1.0689620800462369E-9</v>
      </c>
      <c r="I62" s="34">
        <v>514665667.26154232</v>
      </c>
      <c r="J62" s="34" t="s">
        <v>353</v>
      </c>
      <c r="K62" s="34">
        <v>16619771.938766915</v>
      </c>
      <c r="L62" s="34">
        <v>2.8657349834653808E+16</v>
      </c>
      <c r="M62" s="34" t="s">
        <v>353</v>
      </c>
      <c r="N62" s="34">
        <v>1432867491732690.5</v>
      </c>
      <c r="O62" s="34">
        <v>9.1154510754823936E+16</v>
      </c>
      <c r="P62" s="34" t="s">
        <v>353</v>
      </c>
      <c r="Q62" s="34">
        <v>4557725537741197</v>
      </c>
      <c r="R62" s="34">
        <v>1.4332421653242363E+17</v>
      </c>
      <c r="S62" s="34" t="s">
        <v>353</v>
      </c>
      <c r="T62" s="34">
        <v>4894876083763142</v>
      </c>
    </row>
    <row r="63" spans="1:20">
      <c r="A63" s="187"/>
      <c r="B63" s="1" t="s">
        <v>165</v>
      </c>
      <c r="C63" s="1" t="s">
        <v>253</v>
      </c>
      <c r="D63" s="1" t="s">
        <v>182</v>
      </c>
      <c r="E63" s="1">
        <v>-0.7</v>
      </c>
      <c r="F63" s="34">
        <v>1.3416659074550188E-8</v>
      </c>
      <c r="G63" s="34" t="s">
        <v>353</v>
      </c>
      <c r="H63" s="34">
        <v>8.0331454624085247E-10</v>
      </c>
      <c r="I63" s="34">
        <v>314568227.27567661</v>
      </c>
      <c r="J63" s="34" t="s">
        <v>353</v>
      </c>
      <c r="K63" s="34">
        <v>10361406.463432645</v>
      </c>
      <c r="L63" s="34">
        <v>2.3446092319091216E+16</v>
      </c>
      <c r="M63" s="34" t="s">
        <v>353</v>
      </c>
      <c r="N63" s="34">
        <v>1172304615954561</v>
      </c>
      <c r="O63" s="34">
        <v>1.0812891258540427E+17</v>
      </c>
      <c r="P63" s="34" t="s">
        <v>353</v>
      </c>
      <c r="Q63" s="34">
        <v>5406445629270214</v>
      </c>
      <c r="R63" s="34">
        <v>1.4332421653242363E+17</v>
      </c>
      <c r="S63" s="34" t="s">
        <v>353</v>
      </c>
      <c r="T63" s="34">
        <v>4894876083763142</v>
      </c>
    </row>
    <row r="64" spans="1:20">
      <c r="A64" s="187"/>
      <c r="B64" s="1" t="s">
        <v>166</v>
      </c>
      <c r="C64" s="1" t="s">
        <v>254</v>
      </c>
      <c r="D64" s="1" t="s">
        <v>182</v>
      </c>
      <c r="E64" s="1">
        <v>-1.3</v>
      </c>
      <c r="F64" s="34">
        <v>5.57033633990638E-9</v>
      </c>
      <c r="G64" s="34" t="s">
        <v>353</v>
      </c>
      <c r="H64" s="34">
        <v>3.5203005214428835E-10</v>
      </c>
      <c r="I64" s="34">
        <v>197149796.81267008</v>
      </c>
      <c r="J64" s="34" t="s">
        <v>353</v>
      </c>
      <c r="K64" s="34">
        <v>7620024.5311235348</v>
      </c>
      <c r="L64" s="34">
        <v>3.5392799425821308E+16</v>
      </c>
      <c r="M64" s="34" t="s">
        <v>353</v>
      </c>
      <c r="N64" s="34">
        <v>1769639971291065.5</v>
      </c>
      <c r="O64" s="34">
        <v>1.1560931577497832E+17</v>
      </c>
      <c r="P64" s="34" t="s">
        <v>353</v>
      </c>
      <c r="Q64" s="34">
        <v>5780465788748916</v>
      </c>
      <c r="R64" s="34">
        <v>1.4332421653242363E+17</v>
      </c>
      <c r="S64" s="34" t="s">
        <v>353</v>
      </c>
      <c r="T64" s="34">
        <v>4894876083763142</v>
      </c>
    </row>
    <row r="65" spans="1:20">
      <c r="A65" s="187"/>
      <c r="B65" s="1" t="s">
        <v>167</v>
      </c>
      <c r="C65" s="1" t="s">
        <v>255</v>
      </c>
      <c r="D65" s="1" t="s">
        <v>182</v>
      </c>
      <c r="E65" s="1">
        <v>-1.9</v>
      </c>
      <c r="F65" s="34">
        <v>4.9221718779339633E-9</v>
      </c>
      <c r="G65" s="34" t="s">
        <v>353</v>
      </c>
      <c r="H65" s="34">
        <v>3.1463467981162899E-10</v>
      </c>
      <c r="I65" s="34">
        <v>180260105.60706046</v>
      </c>
      <c r="J65" s="34" t="s">
        <v>353</v>
      </c>
      <c r="K65" s="34">
        <v>7178816.3944927491</v>
      </c>
      <c r="L65" s="34">
        <v>3.662206645305588E+16</v>
      </c>
      <c r="M65" s="34" t="s">
        <v>353</v>
      </c>
      <c r="N65" s="34">
        <v>1831103322652794</v>
      </c>
      <c r="O65" s="34">
        <v>1.160716770329976E+17</v>
      </c>
      <c r="P65" s="34" t="s">
        <v>353</v>
      </c>
      <c r="Q65" s="34">
        <v>5803583851649880</v>
      </c>
      <c r="R65" s="34">
        <v>1.4332421653242363E+17</v>
      </c>
      <c r="S65" s="34" t="s">
        <v>353</v>
      </c>
      <c r="T65" s="34">
        <v>4894876083763142</v>
      </c>
    </row>
    <row r="66" spans="1:20">
      <c r="A66" s="187"/>
      <c r="B66" s="1" t="s">
        <v>168</v>
      </c>
      <c r="C66" s="1" t="s">
        <v>256</v>
      </c>
      <c r="D66" s="1" t="s">
        <v>182</v>
      </c>
      <c r="E66" s="1">
        <v>-3.25</v>
      </c>
      <c r="F66" s="34">
        <v>4.8690448548974691E-9</v>
      </c>
      <c r="G66" s="34" t="s">
        <v>353</v>
      </c>
      <c r="H66" s="34">
        <v>3.0766240078167192E-10</v>
      </c>
      <c r="I66" s="34">
        <v>152580120.79110095</v>
      </c>
      <c r="J66" s="34" t="s">
        <v>353</v>
      </c>
      <c r="K66" s="34">
        <v>5894907.8935036073</v>
      </c>
      <c r="L66" s="34">
        <v>3.133676631416326E+16</v>
      </c>
      <c r="M66" s="34" t="s">
        <v>353</v>
      </c>
      <c r="N66" s="34">
        <v>1566838315708163.3</v>
      </c>
      <c r="O66" s="34">
        <v>1.176959516908397E+17</v>
      </c>
      <c r="P66" s="34" t="s">
        <v>353</v>
      </c>
      <c r="Q66" s="34">
        <v>5884797584541985</v>
      </c>
      <c r="R66" s="34">
        <v>1.4332421653242363E+17</v>
      </c>
      <c r="S66" s="34" t="s">
        <v>353</v>
      </c>
      <c r="T66" s="34">
        <v>4894876083763142</v>
      </c>
    </row>
    <row r="67" spans="1:20">
      <c r="A67" s="187"/>
      <c r="B67" s="1" t="s">
        <v>169</v>
      </c>
      <c r="C67" s="1" t="s">
        <v>257</v>
      </c>
      <c r="D67" s="1" t="s">
        <v>182</v>
      </c>
      <c r="E67" s="1">
        <v>-3.75</v>
      </c>
      <c r="F67" s="34">
        <v>3.8620822644247675E-9</v>
      </c>
      <c r="G67" s="34" t="s">
        <v>353</v>
      </c>
      <c r="H67" s="34">
        <v>2.5111104610540754E-10</v>
      </c>
      <c r="I67" s="34">
        <v>159848511.41748738</v>
      </c>
      <c r="J67" s="34" t="s">
        <v>353</v>
      </c>
      <c r="K67" s="34">
        <v>6643909.6063322481</v>
      </c>
      <c r="L67" s="34">
        <v>4.1389204183949664E+16</v>
      </c>
      <c r="M67" s="34" t="s">
        <v>353</v>
      </c>
      <c r="N67" s="34">
        <v>2069460209197483.5</v>
      </c>
      <c r="O67" s="34">
        <v>1.2383128942347608E+17</v>
      </c>
      <c r="P67" s="34" t="s">
        <v>353</v>
      </c>
      <c r="Q67" s="34">
        <v>6191564471173804</v>
      </c>
      <c r="R67" s="34">
        <v>1.4332421653242363E+17</v>
      </c>
      <c r="S67" s="34" t="s">
        <v>353</v>
      </c>
      <c r="T67" s="34">
        <v>4894876083763142</v>
      </c>
    </row>
  </sheetData>
  <mergeCells count="9">
    <mergeCell ref="I24:K24"/>
    <mergeCell ref="L24:N24"/>
    <mergeCell ref="O24:Q24"/>
    <mergeCell ref="R24:T24"/>
    <mergeCell ref="A26:A27"/>
    <mergeCell ref="A29:A44"/>
    <mergeCell ref="A46:A52"/>
    <mergeCell ref="A54:A67"/>
    <mergeCell ref="F24:H24"/>
  </mergeCells>
  <hyperlinks>
    <hyperlink ref="C26" r:id="rId1" xr:uid="{9EA812BF-9327-3542-9558-EE4D63AA6AF0}"/>
    <hyperlink ref="C27" r:id="rId2" xr:uid="{A7CA616C-2F7E-9A47-83C2-CE6A50C05933}"/>
    <hyperlink ref="C29" r:id="rId3" xr:uid="{EC6A08BB-850E-B94E-8AB1-1A1A0EF2E719}"/>
    <hyperlink ref="C30" r:id="rId4" xr:uid="{B8BFDDEC-28C8-C84D-959E-046EF29FF770}"/>
    <hyperlink ref="C31" r:id="rId5" xr:uid="{E315AAE3-9FE7-0E43-B3FE-B440C8793900}"/>
    <hyperlink ref="C32" r:id="rId6" xr:uid="{BF5AD876-CA6B-5141-809B-CE7C7D4BD895}"/>
    <hyperlink ref="C33" r:id="rId7" xr:uid="{2F4C6B66-A5D8-BB4E-B87C-6C2F30D6F946}"/>
    <hyperlink ref="C34" r:id="rId8" xr:uid="{B482555E-9598-0F42-91C7-53B36B7F5485}"/>
    <hyperlink ref="C35" r:id="rId9" xr:uid="{C7974BBF-81F4-E24B-8E11-6FF4DD6AB524}"/>
    <hyperlink ref="C36" r:id="rId10" xr:uid="{746CB163-CC78-8644-AAA2-7CD1D29DA75E}"/>
    <hyperlink ref="C37" r:id="rId11" xr:uid="{23E8FA72-792F-D847-891A-3C108A4365AD}"/>
    <hyperlink ref="C38" r:id="rId12" xr:uid="{2D58AE76-D216-0044-A863-58724A2F41D9}"/>
    <hyperlink ref="C39" r:id="rId13" xr:uid="{7952B337-409F-2A4A-9F8F-ECE473EC57EC}"/>
    <hyperlink ref="C40" r:id="rId14" xr:uid="{3E6F6FFD-AEE5-CB42-A262-9009BA59AAB5}"/>
    <hyperlink ref="C41" r:id="rId15" xr:uid="{36DDC775-D08A-3D4F-9B54-93B580374BC4}"/>
    <hyperlink ref="C42" r:id="rId16" xr:uid="{E37BAF7C-15FE-7540-8EE4-BDBCBE1425A6}"/>
    <hyperlink ref="C43" r:id="rId17" xr:uid="{88B4D26F-83FE-9C48-A912-0AA4BA1BC738}"/>
    <hyperlink ref="C46" r:id="rId18" xr:uid="{4F9D9CB1-DEDC-5247-85E6-2B93D0B4E956}"/>
    <hyperlink ref="C47" r:id="rId19" xr:uid="{9DB6C144-DCC6-1840-994C-5E8D875B1946}"/>
    <hyperlink ref="C48" r:id="rId20" xr:uid="{3E7B9693-8764-7045-810C-798E45992DEE}"/>
    <hyperlink ref="C49" r:id="rId21" xr:uid="{42F8E9BF-283D-DD4C-8D3E-6D354162A3FF}"/>
    <hyperlink ref="C50" r:id="rId22" xr:uid="{05CC0941-B8D4-9E42-A448-853A2DFF884E}"/>
    <hyperlink ref="C51" r:id="rId23" xr:uid="{8F9C4195-2261-0A42-BD35-75F2135F08E5}"/>
    <hyperlink ref="C52" r:id="rId24" xr:uid="{3BAEF23F-C88F-8F4C-80A8-8A3F4849074B}"/>
    <hyperlink ref="C54" r:id="rId25" xr:uid="{11F6DF6F-7B30-6249-A524-D68EEBD57847}"/>
    <hyperlink ref="C55" r:id="rId26" xr:uid="{AC33ADF3-1E2A-2C45-8BAE-C696603192CD}"/>
    <hyperlink ref="C56" r:id="rId27" xr:uid="{8A6B51F4-0443-DB4B-BD88-C5A4C1B80FA2}"/>
    <hyperlink ref="C57" r:id="rId28" xr:uid="{8780DCB4-1CAA-9440-8768-FC4461E93338}"/>
    <hyperlink ref="C58" r:id="rId29" xr:uid="{4347C120-70A8-ED48-B211-3F8F26360CF7}"/>
    <hyperlink ref="C59" r:id="rId30" xr:uid="{43A788D0-277D-9244-A28A-F0382598BDEA}"/>
    <hyperlink ref="C60" r:id="rId31" xr:uid="{4261A157-773C-6641-A573-67FA7930DC4A}"/>
    <hyperlink ref="C61" r:id="rId32" xr:uid="{B37026B9-258C-4B49-9A34-D5D124DBEECA}"/>
    <hyperlink ref="C62" r:id="rId33" xr:uid="{9F45584B-9AB7-1541-AC97-6F2CE97ED3BA}"/>
    <hyperlink ref="C63" r:id="rId34" xr:uid="{B3059311-3A5E-8C4F-B7A7-B664C7D90460}"/>
    <hyperlink ref="C64" r:id="rId35" xr:uid="{B0AF52C8-0675-8E42-B02A-8C50700EF739}"/>
    <hyperlink ref="C65" r:id="rId36" xr:uid="{9B3A1A27-4817-8C41-B390-C1DB402F1213}"/>
    <hyperlink ref="C66" r:id="rId37" xr:uid="{1DA8D3BA-9DA3-DB4B-8E85-B373E0DE2948}"/>
    <hyperlink ref="C67" r:id="rId38" xr:uid="{53952C56-07A6-C745-957A-E2572F147FB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B1FD7-E22C-4040-8631-1469D17EE4C7}">
  <dimension ref="A1:AB29"/>
  <sheetViews>
    <sheetView workbookViewId="0">
      <selection activeCell="E22" sqref="E22"/>
    </sheetView>
  </sheetViews>
  <sheetFormatPr baseColWidth="10" defaultRowHeight="15.5"/>
  <cols>
    <col min="1" max="1" width="26" customWidth="1"/>
    <col min="2" max="2" width="17" customWidth="1"/>
    <col min="3" max="3" width="2.08203125" bestFit="1" customWidth="1"/>
    <col min="4" max="4" width="17.5" bestFit="1" customWidth="1"/>
    <col min="5" max="5" width="16" customWidth="1"/>
    <col min="6" max="6" width="2.08203125" bestFit="1" customWidth="1"/>
    <col min="7" max="7" width="14.58203125" customWidth="1"/>
    <col min="8" max="8" width="13.33203125" customWidth="1"/>
    <col min="9" max="9" width="2.08203125" bestFit="1" customWidth="1"/>
    <col min="10" max="10" width="14.58203125" customWidth="1"/>
    <col min="11" max="11" width="2.08203125" bestFit="1" customWidth="1"/>
    <col min="12" max="12" width="13.33203125" bestFit="1" customWidth="1"/>
    <col min="13" max="13" width="11.83203125" bestFit="1" customWidth="1"/>
    <col min="14" max="14" width="2.08203125" bestFit="1" customWidth="1"/>
    <col min="15" max="15" width="11.83203125" bestFit="1" customWidth="1"/>
    <col min="16" max="16" width="9.08203125" bestFit="1" customWidth="1"/>
    <col min="17" max="17" width="2.08203125" bestFit="1" customWidth="1"/>
    <col min="18" max="18" width="9.08203125" bestFit="1" customWidth="1"/>
    <col min="19" max="19" width="10.33203125" bestFit="1" customWidth="1"/>
    <col min="20" max="20" width="2.08203125" bestFit="1" customWidth="1"/>
    <col min="21" max="21" width="8" bestFit="1" customWidth="1"/>
    <col min="22" max="22" width="8.5" bestFit="1" customWidth="1"/>
    <col min="23" max="23" width="2.08203125" bestFit="1" customWidth="1"/>
    <col min="24" max="24" width="8" bestFit="1" customWidth="1"/>
    <col min="25" max="25" width="8.83203125" bestFit="1" customWidth="1"/>
    <col min="26" max="26" width="2.08203125" bestFit="1" customWidth="1"/>
    <col min="27" max="27" width="8" bestFit="1" customWidth="1"/>
    <col min="28" max="28" width="10.58203125" customWidth="1"/>
    <col min="29" max="29" width="2.08203125" bestFit="1" customWidth="1"/>
    <col min="30" max="30" width="9.5" bestFit="1" customWidth="1"/>
  </cols>
  <sheetData>
    <row r="1" spans="1:28" ht="23.5">
      <c r="A1" s="71" t="s">
        <v>357</v>
      </c>
      <c r="B1" s="70" t="s">
        <v>343</v>
      </c>
    </row>
    <row r="2" spans="1:28">
      <c r="A2" s="170" t="s">
        <v>419</v>
      </c>
      <c r="B2" s="167" t="s">
        <v>420</v>
      </c>
    </row>
    <row r="3" spans="1:28" ht="21.5" thickBot="1">
      <c r="A3" s="71"/>
      <c r="B3" s="70"/>
    </row>
    <row r="4" spans="1:28" ht="24.5" customHeight="1" thickBot="1">
      <c r="A4" s="178" t="s">
        <v>421</v>
      </c>
      <c r="B4" s="179" t="s">
        <v>422</v>
      </c>
      <c r="C4" s="205" t="s">
        <v>423</v>
      </c>
      <c r="D4" s="206"/>
      <c r="E4" s="207"/>
    </row>
    <row r="5" spans="1:28" ht="18" customHeight="1" thickBot="1">
      <c r="A5" s="180" t="s">
        <v>424</v>
      </c>
      <c r="B5" s="177" t="s">
        <v>258</v>
      </c>
      <c r="C5" s="208" t="s">
        <v>425</v>
      </c>
      <c r="D5" s="209"/>
      <c r="E5" s="210"/>
    </row>
    <row r="6" spans="1:28" ht="78.5" customHeight="1" thickBot="1">
      <c r="A6" s="180" t="s">
        <v>471</v>
      </c>
      <c r="B6" s="177" t="s">
        <v>460</v>
      </c>
      <c r="C6" s="247" t="s">
        <v>472</v>
      </c>
      <c r="D6" s="209"/>
      <c r="E6" s="210"/>
    </row>
    <row r="7" spans="1:28" ht="68.5" customHeight="1" thickBot="1">
      <c r="A7" s="180" t="s">
        <v>473</v>
      </c>
      <c r="B7" s="177" t="s">
        <v>460</v>
      </c>
      <c r="C7" s="247" t="s">
        <v>474</v>
      </c>
      <c r="D7" s="209"/>
      <c r="E7" s="210"/>
    </row>
    <row r="8" spans="1:28" ht="68.5" customHeight="1" thickBot="1">
      <c r="A8" s="180" t="s">
        <v>475</v>
      </c>
      <c r="B8" s="181" t="s">
        <v>460</v>
      </c>
      <c r="C8" s="208" t="s">
        <v>476</v>
      </c>
      <c r="D8" s="209"/>
      <c r="E8" s="210"/>
    </row>
    <row r="9" spans="1:28" ht="21">
      <c r="A9" s="71"/>
      <c r="B9" s="70"/>
    </row>
    <row r="10" spans="1:28" ht="21">
      <c r="A10" s="71"/>
      <c r="B10" s="70"/>
    </row>
    <row r="11" spans="1:28">
      <c r="A11" s="1"/>
    </row>
    <row r="12" spans="1:28" ht="63" customHeight="1">
      <c r="A12" s="38" t="s">
        <v>110</v>
      </c>
      <c r="B12" s="189" t="s">
        <v>284</v>
      </c>
      <c r="C12" s="189"/>
      <c r="D12" s="189"/>
      <c r="E12" s="189" t="s">
        <v>345</v>
      </c>
      <c r="F12" s="189"/>
      <c r="G12" s="189"/>
      <c r="H12" s="189" t="s">
        <v>202</v>
      </c>
      <c r="I12" s="189"/>
      <c r="J12" s="189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3"/>
      <c r="AA12" s="133"/>
      <c r="AB12" s="133"/>
    </row>
    <row r="13" spans="1:28" s="236" customFormat="1" ht="43.5">
      <c r="B13" s="236" t="s">
        <v>201</v>
      </c>
      <c r="C13" s="246" t="s">
        <v>353</v>
      </c>
      <c r="D13" s="241" t="s">
        <v>506</v>
      </c>
      <c r="E13" s="236" t="s">
        <v>201</v>
      </c>
      <c r="F13" s="246" t="s">
        <v>353</v>
      </c>
      <c r="G13" s="245" t="s">
        <v>498</v>
      </c>
      <c r="H13" s="236" t="s">
        <v>201</v>
      </c>
      <c r="I13" s="246" t="s">
        <v>353</v>
      </c>
      <c r="J13" s="245" t="s">
        <v>498</v>
      </c>
      <c r="K13" s="239"/>
      <c r="L13" s="239"/>
      <c r="M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</row>
    <row r="14" spans="1:28">
      <c r="A14" s="101" t="s">
        <v>359</v>
      </c>
      <c r="B14" s="34">
        <v>1001215.1877528901</v>
      </c>
      <c r="C14" s="34" t="s">
        <v>353</v>
      </c>
      <c r="D14" s="34">
        <v>164404.348396513</v>
      </c>
      <c r="E14" s="34">
        <v>15147.498623182475</v>
      </c>
      <c r="F14" s="34" t="s">
        <v>353</v>
      </c>
      <c r="G14" s="34">
        <v>3029.4997246364951</v>
      </c>
      <c r="H14" s="34">
        <v>6252.1465467474536</v>
      </c>
      <c r="I14" s="34" t="s">
        <v>353</v>
      </c>
      <c r="J14" s="34">
        <v>1968.0109517248636</v>
      </c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>
      <c r="A15" s="102" t="s">
        <v>200</v>
      </c>
      <c r="B15" s="34">
        <v>1167743.1056066435</v>
      </c>
      <c r="C15" s="34" t="s">
        <v>353</v>
      </c>
      <c r="D15" s="34">
        <v>7025.6494511044602</v>
      </c>
      <c r="E15" s="34">
        <v>165252.81215678211</v>
      </c>
      <c r="F15" s="34" t="s">
        <v>353</v>
      </c>
      <c r="G15" s="34">
        <v>33050.562431356426</v>
      </c>
      <c r="H15" s="34">
        <v>164064.81743151898</v>
      </c>
      <c r="I15" s="34" t="s">
        <v>353</v>
      </c>
      <c r="J15" s="34">
        <v>28200.567457138412</v>
      </c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</row>
    <row r="16" spans="1:28">
      <c r="A16" s="103" t="s">
        <v>360</v>
      </c>
      <c r="B16" s="34">
        <v>1423876.4633521161</v>
      </c>
      <c r="C16" s="34" t="s">
        <v>353</v>
      </c>
      <c r="D16" s="34">
        <v>295492.12769520702</v>
      </c>
      <c r="E16" s="34">
        <v>1000732.5696478048</v>
      </c>
      <c r="F16" s="34" t="s">
        <v>353</v>
      </c>
      <c r="G16" s="34">
        <v>200146.51392956098</v>
      </c>
      <c r="H16" s="34">
        <v>1058183.8604587845</v>
      </c>
      <c r="I16" s="34" t="s">
        <v>353</v>
      </c>
      <c r="J16" s="34">
        <v>290534.67200412625</v>
      </c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</row>
    <row r="17" spans="1:28">
      <c r="A17" s="104" t="s">
        <v>364</v>
      </c>
      <c r="B17" s="34">
        <v>1810664.2753125196</v>
      </c>
      <c r="C17" s="34" t="s">
        <v>353</v>
      </c>
      <c r="D17" s="34">
        <v>363488.74393093202</v>
      </c>
      <c r="E17" s="34">
        <v>2966424.9450135464</v>
      </c>
      <c r="F17" s="34" t="s">
        <v>353</v>
      </c>
      <c r="G17" s="34">
        <v>593284.98900270928</v>
      </c>
      <c r="H17" s="34">
        <v>1078001.2222381979</v>
      </c>
      <c r="I17" s="34" t="s">
        <v>353</v>
      </c>
      <c r="J17" s="34">
        <v>309436.91123392503</v>
      </c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</row>
    <row r="18" spans="1:28">
      <c r="A18" s="105" t="s">
        <v>365</v>
      </c>
      <c r="B18" s="34">
        <v>1810664.2753125196</v>
      </c>
      <c r="C18" s="34" t="s">
        <v>353</v>
      </c>
      <c r="D18" s="34">
        <v>363488.74393093202</v>
      </c>
      <c r="E18" s="34">
        <v>2966532.0228047078</v>
      </c>
      <c r="F18" s="34" t="s">
        <v>353</v>
      </c>
      <c r="G18" s="34">
        <v>593306.40456094162</v>
      </c>
      <c r="H18" s="34">
        <v>3304786.3574860427</v>
      </c>
      <c r="I18" s="34" t="s">
        <v>353</v>
      </c>
      <c r="J18" s="34">
        <v>312997.94876600185</v>
      </c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</row>
    <row r="19" spans="1:28">
      <c r="A19" s="106" t="s">
        <v>366</v>
      </c>
      <c r="B19" s="34">
        <v>1810664.2753125196</v>
      </c>
      <c r="C19" s="34" t="s">
        <v>353</v>
      </c>
      <c r="D19" s="34">
        <v>363488.74393093202</v>
      </c>
      <c r="E19" s="34">
        <v>2966478.4869190943</v>
      </c>
      <c r="F19" s="34" t="s">
        <v>353</v>
      </c>
      <c r="G19" s="34">
        <v>593295.69738381892</v>
      </c>
      <c r="H19" s="34">
        <v>2226576.8640040746</v>
      </c>
      <c r="I19" s="34" t="s">
        <v>353</v>
      </c>
      <c r="J19" s="34">
        <v>669444.96538549487</v>
      </c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</row>
    <row r="21" spans="1:28">
      <c r="A21" s="78"/>
      <c r="B21" s="79"/>
      <c r="C21" s="1"/>
    </row>
    <row r="23" spans="1:28" ht="18.5">
      <c r="A23" t="s">
        <v>408</v>
      </c>
    </row>
    <row r="24" spans="1:28" ht="18.5">
      <c r="A24" t="s">
        <v>407</v>
      </c>
    </row>
    <row r="26" spans="1:28">
      <c r="M26" s="118"/>
      <c r="N26" s="118"/>
    </row>
    <row r="27" spans="1:28">
      <c r="M27" s="118"/>
      <c r="N27" s="118"/>
    </row>
    <row r="29" spans="1:28">
      <c r="M29" s="127"/>
      <c r="N29" s="127"/>
    </row>
  </sheetData>
  <mergeCells count="8">
    <mergeCell ref="H12:J12"/>
    <mergeCell ref="E12:G12"/>
    <mergeCell ref="B12:D12"/>
    <mergeCell ref="C4:E4"/>
    <mergeCell ref="C5:E5"/>
    <mergeCell ref="C6:E6"/>
    <mergeCell ref="C7:E7"/>
    <mergeCell ref="C8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F2F6D-AEC4-0C4B-8000-B827D649A1EA}">
  <dimension ref="A1:U139"/>
  <sheetViews>
    <sheetView tabSelected="1" topLeftCell="A7" workbookViewId="0">
      <selection activeCell="E14" sqref="E14"/>
    </sheetView>
  </sheetViews>
  <sheetFormatPr baseColWidth="10" defaultRowHeight="15.5"/>
  <cols>
    <col min="1" max="1" width="18.08203125" customWidth="1"/>
    <col min="2" max="2" width="29.58203125" customWidth="1"/>
    <col min="3" max="3" width="36.08203125" customWidth="1"/>
  </cols>
  <sheetData>
    <row r="1" spans="1:21" ht="21">
      <c r="A1" s="137" t="s">
        <v>186</v>
      </c>
      <c r="B1" s="138" t="s">
        <v>188</v>
      </c>
      <c r="C1" s="138"/>
      <c r="D1" s="138"/>
      <c r="E1" s="138"/>
      <c r="F1" s="138"/>
      <c r="G1" s="138"/>
      <c r="H1" s="13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</row>
    <row r="2" spans="1:21">
      <c r="A2" s="170" t="s">
        <v>419</v>
      </c>
      <c r="B2" s="167" t="s">
        <v>420</v>
      </c>
      <c r="C2" s="139"/>
      <c r="D2" s="139"/>
      <c r="E2" s="108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</row>
    <row r="3" spans="1:21">
      <c r="A3" s="170"/>
      <c r="B3" s="167"/>
      <c r="C3" s="139"/>
      <c r="D3" s="139"/>
      <c r="E3" s="108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</row>
    <row r="4" spans="1:21" ht="16" thickBot="1">
      <c r="A4" s="170"/>
      <c r="B4" s="167"/>
      <c r="C4" s="139"/>
      <c r="D4" s="139"/>
      <c r="E4" s="108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spans="1:21" ht="19" customHeight="1" thickBot="1">
      <c r="A5" s="164" t="s">
        <v>421</v>
      </c>
      <c r="B5" s="165" t="s">
        <v>422</v>
      </c>
      <c r="C5" s="165" t="s">
        <v>423</v>
      </c>
      <c r="D5" s="139"/>
      <c r="E5" s="108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</row>
    <row r="6" spans="1:21" ht="19" customHeight="1" thickBot="1">
      <c r="A6" s="174" t="s">
        <v>424</v>
      </c>
      <c r="B6" s="175" t="s">
        <v>258</v>
      </c>
      <c r="C6" s="176" t="s">
        <v>425</v>
      </c>
      <c r="D6" s="139"/>
      <c r="E6" s="108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</row>
    <row r="7" spans="1:21" ht="19" customHeight="1" thickBot="1">
      <c r="A7" s="174" t="s">
        <v>426</v>
      </c>
      <c r="B7" s="175" t="s">
        <v>258</v>
      </c>
      <c r="C7" s="176" t="s">
        <v>427</v>
      </c>
      <c r="D7" s="139"/>
      <c r="E7" s="108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</row>
    <row r="8" spans="1:21" ht="19" customHeight="1" thickBot="1">
      <c r="A8" s="174" t="s">
        <v>464</v>
      </c>
      <c r="B8" s="175" t="s">
        <v>258</v>
      </c>
      <c r="C8" s="176" t="s">
        <v>465</v>
      </c>
      <c r="D8" s="139"/>
      <c r="E8" s="108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</row>
    <row r="9" spans="1:21" ht="19" customHeight="1" thickBot="1">
      <c r="A9" s="174" t="s">
        <v>1</v>
      </c>
      <c r="B9" s="175" t="s">
        <v>258</v>
      </c>
      <c r="C9" s="176" t="s">
        <v>428</v>
      </c>
      <c r="D9" s="139"/>
      <c r="E9" s="108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</row>
    <row r="10" spans="1:21" ht="34" customHeight="1" thickBot="1">
      <c r="A10" s="174" t="s">
        <v>435</v>
      </c>
      <c r="B10" s="175" t="s">
        <v>107</v>
      </c>
      <c r="C10" s="176" t="s">
        <v>436</v>
      </c>
      <c r="D10" s="139"/>
      <c r="E10" s="108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</row>
    <row r="11" spans="1:21" ht="16.5" customHeight="1" thickBot="1">
      <c r="A11" s="174" t="s">
        <v>189</v>
      </c>
      <c r="B11" s="175" t="s">
        <v>258</v>
      </c>
      <c r="C11" s="176" t="s">
        <v>477</v>
      </c>
      <c r="D11" s="139"/>
      <c r="E11" s="108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</row>
    <row r="12" spans="1:21" ht="16.5" customHeight="1" thickBot="1">
      <c r="A12" s="174" t="s">
        <v>190</v>
      </c>
      <c r="B12" s="175" t="s">
        <v>258</v>
      </c>
      <c r="C12" s="176" t="s">
        <v>478</v>
      </c>
      <c r="D12" s="139"/>
      <c r="E12" s="108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</row>
    <row r="13" spans="1:21" ht="16.5" customHeight="1" thickBot="1">
      <c r="A13" s="174" t="s">
        <v>191</v>
      </c>
      <c r="B13" s="175" t="s">
        <v>258</v>
      </c>
      <c r="C13" s="176" t="s">
        <v>479</v>
      </c>
      <c r="D13" s="139"/>
      <c r="E13" s="108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 ht="16.5" customHeight="1" thickBot="1">
      <c r="A14" s="174" t="s">
        <v>192</v>
      </c>
      <c r="B14" s="175" t="s">
        <v>258</v>
      </c>
      <c r="C14" s="176" t="s">
        <v>480</v>
      </c>
      <c r="D14" s="139"/>
      <c r="E14" s="108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</row>
    <row r="15" spans="1:21" ht="32.5" customHeight="1" thickBot="1">
      <c r="A15" s="174" t="s">
        <v>193</v>
      </c>
      <c r="B15" s="175" t="s">
        <v>258</v>
      </c>
      <c r="C15" s="176" t="s">
        <v>481</v>
      </c>
      <c r="D15" s="139"/>
      <c r="E15" s="108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</row>
    <row r="16" spans="1:21">
      <c r="A16" s="170"/>
      <c r="B16" s="167"/>
      <c r="C16" s="139"/>
      <c r="D16" s="139"/>
      <c r="E16" s="108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</row>
    <row r="17" spans="1:21" ht="18.5">
      <c r="A17" s="140" t="s">
        <v>110</v>
      </c>
      <c r="B17" s="85" t="s">
        <v>0</v>
      </c>
      <c r="C17" s="85" t="s">
        <v>179</v>
      </c>
      <c r="D17" s="140" t="s">
        <v>1</v>
      </c>
      <c r="E17" s="85" t="s">
        <v>106</v>
      </c>
      <c r="F17" s="140" t="s">
        <v>189</v>
      </c>
      <c r="G17" s="140" t="s">
        <v>190</v>
      </c>
      <c r="H17" s="140" t="s">
        <v>191</v>
      </c>
      <c r="I17" s="140" t="s">
        <v>192</v>
      </c>
      <c r="J17" s="140" t="s">
        <v>193</v>
      </c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</row>
    <row r="18" spans="1:21">
      <c r="A18" s="213" t="s">
        <v>359</v>
      </c>
      <c r="B18" s="108" t="s">
        <v>49</v>
      </c>
      <c r="C18" s="119" t="s">
        <v>180</v>
      </c>
      <c r="D18" s="135" t="s">
        <v>214</v>
      </c>
      <c r="E18" s="141">
        <v>-0.15</v>
      </c>
      <c r="F18" s="141">
        <v>8.1199999999999992</v>
      </c>
      <c r="G18" s="141">
        <v>7.89</v>
      </c>
      <c r="H18" s="141">
        <v>7.97</v>
      </c>
      <c r="I18" s="141">
        <v>7.99</v>
      </c>
      <c r="J18" s="141">
        <v>0.19</v>
      </c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</row>
    <row r="19" spans="1:21">
      <c r="A19" s="214"/>
      <c r="B19" s="108" t="s">
        <v>116</v>
      </c>
      <c r="C19" s="119" t="s">
        <v>180</v>
      </c>
      <c r="D19" s="135" t="s">
        <v>215</v>
      </c>
      <c r="E19" s="141">
        <v>-0.54</v>
      </c>
      <c r="F19" s="141">
        <v>8.2899999999999991</v>
      </c>
      <c r="G19" s="141">
        <v>8.08</v>
      </c>
      <c r="H19" s="141">
        <v>7.95</v>
      </c>
      <c r="I19" s="141">
        <v>8.11</v>
      </c>
      <c r="J19" s="141">
        <v>0.28000000000000003</v>
      </c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</row>
    <row r="20" spans="1:21">
      <c r="A20" s="214"/>
      <c r="B20" s="108" t="s">
        <v>117</v>
      </c>
      <c r="C20" s="119" t="s">
        <v>180</v>
      </c>
      <c r="D20" s="135" t="s">
        <v>285</v>
      </c>
      <c r="E20" s="141">
        <v>-19.149999999999999</v>
      </c>
      <c r="F20" s="141">
        <v>8.19</v>
      </c>
      <c r="G20" s="141">
        <v>7.99</v>
      </c>
      <c r="H20" s="141">
        <v>7.9</v>
      </c>
      <c r="I20" s="141">
        <v>8.0299999999999994</v>
      </c>
      <c r="J20" s="141">
        <v>0.24</v>
      </c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</row>
    <row r="21" spans="1:21">
      <c r="A21" s="214"/>
      <c r="B21" s="108" t="s">
        <v>118</v>
      </c>
      <c r="C21" s="119" t="s">
        <v>180</v>
      </c>
      <c r="D21" s="135" t="s">
        <v>286</v>
      </c>
      <c r="E21" s="141">
        <v>-23.15</v>
      </c>
      <c r="F21" s="141">
        <v>8.06</v>
      </c>
      <c r="G21" s="141">
        <v>7.9</v>
      </c>
      <c r="H21" s="141">
        <v>7.77</v>
      </c>
      <c r="I21" s="141">
        <v>7.91</v>
      </c>
      <c r="J21" s="141">
        <v>0.23</v>
      </c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</row>
    <row r="22" spans="1:21">
      <c r="A22" s="214"/>
      <c r="B22" s="108" t="s">
        <v>119</v>
      </c>
      <c r="C22" s="119" t="s">
        <v>180</v>
      </c>
      <c r="D22" s="135" t="s">
        <v>287</v>
      </c>
      <c r="E22" s="141">
        <v>-86.3</v>
      </c>
      <c r="F22" s="141">
        <v>8.1</v>
      </c>
      <c r="G22" s="141">
        <v>7.89</v>
      </c>
      <c r="H22" s="141">
        <v>7.82</v>
      </c>
      <c r="I22" s="141">
        <v>7.94</v>
      </c>
      <c r="J22" s="141">
        <v>0.24</v>
      </c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</row>
    <row r="23" spans="1:21">
      <c r="A23" s="214"/>
      <c r="B23" s="108" t="s">
        <v>120</v>
      </c>
      <c r="C23" s="119" t="s">
        <v>181</v>
      </c>
      <c r="D23" s="135" t="s">
        <v>288</v>
      </c>
      <c r="E23" s="141">
        <v>-9.25</v>
      </c>
      <c r="F23" s="141">
        <v>8.1199999999999992</v>
      </c>
      <c r="G23" s="141">
        <v>7.99</v>
      </c>
      <c r="H23" s="141">
        <v>7.9</v>
      </c>
      <c r="I23" s="141">
        <v>8</v>
      </c>
      <c r="J23" s="141">
        <v>0.19</v>
      </c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</row>
    <row r="24" spans="1:21">
      <c r="A24" s="214"/>
      <c r="B24" s="108" t="s">
        <v>332</v>
      </c>
      <c r="C24" s="119" t="s">
        <v>181</v>
      </c>
      <c r="D24" s="135" t="s">
        <v>333</v>
      </c>
      <c r="E24" s="141">
        <v>-37.5</v>
      </c>
      <c r="F24" s="141">
        <v>8.1300000000000008</v>
      </c>
      <c r="G24" s="141">
        <v>8.01</v>
      </c>
      <c r="H24" s="141">
        <v>7.84</v>
      </c>
      <c r="I24" s="141">
        <v>7.99</v>
      </c>
      <c r="J24" s="141">
        <v>0.23</v>
      </c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</row>
    <row r="25" spans="1:21">
      <c r="A25" s="214"/>
      <c r="B25" s="108" t="s">
        <v>121</v>
      </c>
      <c r="C25" s="119" t="s">
        <v>181</v>
      </c>
      <c r="D25" s="135" t="s">
        <v>289</v>
      </c>
      <c r="E25" s="141">
        <v>-53.63</v>
      </c>
      <c r="F25" s="141">
        <v>8.09</v>
      </c>
      <c r="G25" s="141">
        <v>7.9</v>
      </c>
      <c r="H25" s="141">
        <v>7.77</v>
      </c>
      <c r="I25" s="141">
        <v>7.92</v>
      </c>
      <c r="J25" s="141">
        <v>0.26</v>
      </c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</row>
    <row r="26" spans="1:21">
      <c r="A26" s="215"/>
      <c r="B26" s="142" t="s">
        <v>122</v>
      </c>
      <c r="C26" s="134" t="s">
        <v>181</v>
      </c>
      <c r="D26" s="136" t="s">
        <v>290</v>
      </c>
      <c r="E26" s="143">
        <v>-92.08</v>
      </c>
      <c r="F26" s="143">
        <v>8.1300000000000008</v>
      </c>
      <c r="G26" s="143">
        <v>7.92</v>
      </c>
      <c r="H26" s="143">
        <v>7.89</v>
      </c>
      <c r="I26" s="143">
        <v>7.98</v>
      </c>
      <c r="J26" s="143">
        <v>0.22</v>
      </c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</row>
    <row r="27" spans="1:21">
      <c r="A27" s="216" t="s">
        <v>200</v>
      </c>
      <c r="B27" s="108" t="s">
        <v>50</v>
      </c>
      <c r="C27" s="119" t="s">
        <v>182</v>
      </c>
      <c r="D27" s="135" t="s">
        <v>216</v>
      </c>
      <c r="E27" s="141">
        <v>-0.03</v>
      </c>
      <c r="F27" s="141">
        <v>7.57</v>
      </c>
      <c r="G27" s="141">
        <v>7.52</v>
      </c>
      <c r="H27" s="141">
        <v>7.59</v>
      </c>
      <c r="I27" s="141">
        <v>7.56</v>
      </c>
      <c r="J27" s="141">
        <v>0.06</v>
      </c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</row>
    <row r="28" spans="1:21">
      <c r="A28" s="217"/>
      <c r="B28" s="108" t="s">
        <v>123</v>
      </c>
      <c r="C28" s="119" t="s">
        <v>182</v>
      </c>
      <c r="D28" s="135" t="s">
        <v>217</v>
      </c>
      <c r="E28" s="141">
        <v>-0.08</v>
      </c>
      <c r="F28" s="141">
        <v>7.52</v>
      </c>
      <c r="G28" s="141">
        <v>7.44</v>
      </c>
      <c r="H28" s="141">
        <v>7.51</v>
      </c>
      <c r="I28" s="141">
        <v>7.49</v>
      </c>
      <c r="J28" s="141">
        <v>7.0000000000000007E-2</v>
      </c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</row>
    <row r="29" spans="1:21">
      <c r="A29" s="217"/>
      <c r="B29" s="108" t="s">
        <v>124</v>
      </c>
      <c r="C29" s="119" t="s">
        <v>182</v>
      </c>
      <c r="D29" s="135" t="s">
        <v>218</v>
      </c>
      <c r="E29" s="141">
        <v>-0.15</v>
      </c>
      <c r="F29" s="141">
        <v>7.57</v>
      </c>
      <c r="G29" s="141">
        <v>7.52</v>
      </c>
      <c r="H29" s="141">
        <v>7.59</v>
      </c>
      <c r="I29" s="141">
        <v>7.56</v>
      </c>
      <c r="J29" s="141">
        <v>0.06</v>
      </c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</row>
    <row r="30" spans="1:21">
      <c r="A30" s="217"/>
      <c r="B30" s="108" t="s">
        <v>125</v>
      </c>
      <c r="C30" s="119" t="s">
        <v>182</v>
      </c>
      <c r="D30" s="135" t="s">
        <v>219</v>
      </c>
      <c r="E30" s="141">
        <v>-0.3</v>
      </c>
      <c r="F30" s="141">
        <v>7.5</v>
      </c>
      <c r="G30" s="141">
        <v>7.42</v>
      </c>
      <c r="H30" s="141">
        <v>7.5</v>
      </c>
      <c r="I30" s="141">
        <v>7.47</v>
      </c>
      <c r="J30" s="141">
        <v>7.0000000000000007E-2</v>
      </c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</row>
    <row r="31" spans="1:21">
      <c r="A31" s="217"/>
      <c r="B31" s="108" t="s">
        <v>126</v>
      </c>
      <c r="C31" s="119" t="s">
        <v>182</v>
      </c>
      <c r="D31" s="135" t="s">
        <v>220</v>
      </c>
      <c r="E31" s="141">
        <v>-0.5</v>
      </c>
      <c r="F31" s="141">
        <v>7.76</v>
      </c>
      <c r="G31" s="141">
        <v>7.66</v>
      </c>
      <c r="H31" s="141">
        <v>7.74</v>
      </c>
      <c r="I31" s="141">
        <v>7.72</v>
      </c>
      <c r="J31" s="141">
        <v>0.08</v>
      </c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</row>
    <row r="32" spans="1:21">
      <c r="A32" s="217"/>
      <c r="B32" s="108" t="s">
        <v>127</v>
      </c>
      <c r="C32" s="119" t="s">
        <v>182</v>
      </c>
      <c r="D32" s="135" t="s">
        <v>291</v>
      </c>
      <c r="E32" s="141">
        <v>-0.15</v>
      </c>
      <c r="F32" s="141">
        <v>7.91</v>
      </c>
      <c r="G32" s="141">
        <v>7.91</v>
      </c>
      <c r="H32" s="141">
        <v>7.92</v>
      </c>
      <c r="I32" s="141">
        <v>7.91</v>
      </c>
      <c r="J32" s="141">
        <v>0.01</v>
      </c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</row>
    <row r="33" spans="1:21">
      <c r="A33" s="217"/>
      <c r="B33" s="108" t="s">
        <v>128</v>
      </c>
      <c r="C33" s="119" t="s">
        <v>182</v>
      </c>
      <c r="D33" s="135" t="s">
        <v>292</v>
      </c>
      <c r="E33" s="141">
        <v>-0.15</v>
      </c>
      <c r="F33" s="141">
        <v>7.77</v>
      </c>
      <c r="G33" s="141">
        <v>7.81</v>
      </c>
      <c r="H33" s="141">
        <v>7.75</v>
      </c>
      <c r="I33" s="141">
        <v>7.78</v>
      </c>
      <c r="J33" s="141">
        <v>0.04</v>
      </c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</row>
    <row r="34" spans="1:21">
      <c r="A34" s="217"/>
      <c r="B34" s="108" t="s">
        <v>204</v>
      </c>
      <c r="C34" s="119" t="s">
        <v>180</v>
      </c>
      <c r="D34" s="135" t="s">
        <v>221</v>
      </c>
      <c r="E34" s="141">
        <v>-0.13</v>
      </c>
      <c r="F34" s="141">
        <v>7.51</v>
      </c>
      <c r="G34" s="141">
        <v>7.5</v>
      </c>
      <c r="H34" s="141">
        <v>7.55</v>
      </c>
      <c r="I34" s="141">
        <v>7.52</v>
      </c>
      <c r="J34" s="141">
        <v>0.05</v>
      </c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</row>
    <row r="35" spans="1:21">
      <c r="A35" s="217"/>
      <c r="B35" s="108" t="s">
        <v>205</v>
      </c>
      <c r="C35" s="119" t="s">
        <v>180</v>
      </c>
      <c r="D35" s="135" t="s">
        <v>222</v>
      </c>
      <c r="E35" s="141">
        <v>-0.38</v>
      </c>
      <c r="F35" s="141">
        <v>7.48</v>
      </c>
      <c r="G35" s="141">
        <v>7.38</v>
      </c>
      <c r="H35" s="141">
        <v>7.47</v>
      </c>
      <c r="I35" s="141">
        <v>7.44</v>
      </c>
      <c r="J35" s="141">
        <v>0.09</v>
      </c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</row>
    <row r="36" spans="1:21">
      <c r="A36" s="217"/>
      <c r="B36" s="108" t="s">
        <v>206</v>
      </c>
      <c r="C36" s="119" t="s">
        <v>180</v>
      </c>
      <c r="D36" s="135" t="s">
        <v>223</v>
      </c>
      <c r="E36" s="141">
        <v>-0.63</v>
      </c>
      <c r="F36" s="141">
        <v>7.69</v>
      </c>
      <c r="G36" s="141">
        <v>7.61</v>
      </c>
      <c r="H36" s="141">
        <v>7.69</v>
      </c>
      <c r="I36" s="141">
        <v>7.66</v>
      </c>
      <c r="J36" s="141">
        <v>0.08</v>
      </c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</row>
    <row r="37" spans="1:21">
      <c r="A37" s="217"/>
      <c r="B37" s="108" t="s">
        <v>207</v>
      </c>
      <c r="C37" s="119" t="s">
        <v>180</v>
      </c>
      <c r="D37" s="135" t="s">
        <v>224</v>
      </c>
      <c r="E37" s="141">
        <v>-0.88</v>
      </c>
      <c r="F37" s="141">
        <v>7.61</v>
      </c>
      <c r="G37" s="141">
        <v>7.56</v>
      </c>
      <c r="H37" s="141">
        <v>7.61</v>
      </c>
      <c r="I37" s="141">
        <v>7.59</v>
      </c>
      <c r="J37" s="141">
        <v>0.05</v>
      </c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</row>
    <row r="38" spans="1:21">
      <c r="A38" s="217"/>
      <c r="B38" s="108" t="s">
        <v>208</v>
      </c>
      <c r="C38" s="119" t="s">
        <v>180</v>
      </c>
      <c r="D38" s="135" t="s">
        <v>225</v>
      </c>
      <c r="E38" s="141">
        <v>-1.25</v>
      </c>
      <c r="F38" s="141">
        <v>7.7</v>
      </c>
      <c r="G38" s="141">
        <v>7.69</v>
      </c>
      <c r="H38" s="141">
        <v>7.75</v>
      </c>
      <c r="I38" s="141">
        <v>7.71</v>
      </c>
      <c r="J38" s="141">
        <v>0.05</v>
      </c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</row>
    <row r="39" spans="1:21">
      <c r="A39" s="217"/>
      <c r="B39" s="108" t="s">
        <v>209</v>
      </c>
      <c r="C39" s="119" t="s">
        <v>180</v>
      </c>
      <c r="D39" s="135" t="s">
        <v>226</v>
      </c>
      <c r="E39" s="141">
        <v>-2.25</v>
      </c>
      <c r="F39" s="141">
        <v>7.53</v>
      </c>
      <c r="G39" s="141">
        <v>7.73</v>
      </c>
      <c r="H39" s="141">
        <v>7.74</v>
      </c>
      <c r="I39" s="141">
        <v>7.67</v>
      </c>
      <c r="J39" s="141">
        <v>0.19</v>
      </c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</row>
    <row r="40" spans="1:21">
      <c r="A40" s="217"/>
      <c r="B40" s="108" t="s">
        <v>210</v>
      </c>
      <c r="C40" s="119" t="s">
        <v>180</v>
      </c>
      <c r="D40" s="135" t="s">
        <v>227</v>
      </c>
      <c r="E40" s="141">
        <v>-3.25</v>
      </c>
      <c r="F40" s="141">
        <v>7.97</v>
      </c>
      <c r="G40" s="141">
        <v>8.02</v>
      </c>
      <c r="H40" s="141">
        <v>8.0399999999999991</v>
      </c>
      <c r="I40" s="141">
        <v>8.01</v>
      </c>
      <c r="J40" s="141">
        <v>0.05</v>
      </c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</row>
    <row r="41" spans="1:21">
      <c r="A41" s="217"/>
      <c r="B41" s="108" t="s">
        <v>211</v>
      </c>
      <c r="C41" s="119" t="s">
        <v>180</v>
      </c>
      <c r="D41" s="135" t="s">
        <v>228</v>
      </c>
      <c r="E41" s="141">
        <v>-4.55</v>
      </c>
      <c r="F41" s="141">
        <v>8.35</v>
      </c>
      <c r="G41" s="141">
        <v>8.2100000000000009</v>
      </c>
      <c r="H41" s="141">
        <v>8.18</v>
      </c>
      <c r="I41" s="141">
        <v>8.25</v>
      </c>
      <c r="J41" s="141">
        <v>0.15</v>
      </c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</row>
    <row r="42" spans="1:21">
      <c r="A42" s="217"/>
      <c r="B42" s="108" t="s">
        <v>212</v>
      </c>
      <c r="C42" s="119" t="s">
        <v>180</v>
      </c>
      <c r="D42" s="135" t="s">
        <v>230</v>
      </c>
      <c r="E42" s="141">
        <v>-5.5</v>
      </c>
      <c r="F42" s="141">
        <v>8.68</v>
      </c>
      <c r="G42" s="141">
        <v>8.52</v>
      </c>
      <c r="H42" s="141">
        <v>8.48</v>
      </c>
      <c r="I42" s="141">
        <v>8.56</v>
      </c>
      <c r="J42" s="141">
        <v>0.17</v>
      </c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</row>
    <row r="43" spans="1:21">
      <c r="A43" s="217"/>
      <c r="B43" s="108" t="s">
        <v>213</v>
      </c>
      <c r="C43" s="119" t="s">
        <v>180</v>
      </c>
      <c r="D43" s="135" t="s">
        <v>231</v>
      </c>
      <c r="E43" s="141">
        <v>-7.1</v>
      </c>
      <c r="F43" s="141">
        <v>8.4</v>
      </c>
      <c r="G43" s="141">
        <v>8.32</v>
      </c>
      <c r="H43" s="141">
        <v>8.27</v>
      </c>
      <c r="I43" s="141">
        <v>8.33</v>
      </c>
      <c r="J43" s="141">
        <v>0.1</v>
      </c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</row>
    <row r="44" spans="1:21">
      <c r="A44" s="217"/>
      <c r="B44" s="108" t="s">
        <v>183</v>
      </c>
      <c r="C44" s="119" t="s">
        <v>180</v>
      </c>
      <c r="D44" s="135" t="s">
        <v>293</v>
      </c>
      <c r="E44" s="141">
        <v>-8.56</v>
      </c>
      <c r="F44" s="141">
        <v>7.78</v>
      </c>
      <c r="G44" s="141">
        <v>7.83</v>
      </c>
      <c r="H44" s="141">
        <v>7.81</v>
      </c>
      <c r="I44" s="141">
        <v>7.81</v>
      </c>
      <c r="J44" s="141">
        <v>0.04</v>
      </c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</row>
    <row r="45" spans="1:21">
      <c r="A45" s="217"/>
      <c r="B45" s="108" t="s">
        <v>129</v>
      </c>
      <c r="C45" s="119" t="s">
        <v>180</v>
      </c>
      <c r="D45" s="135" t="s">
        <v>294</v>
      </c>
      <c r="E45" s="141">
        <v>-24.1</v>
      </c>
      <c r="F45" s="141">
        <v>8.41</v>
      </c>
      <c r="G45" s="141">
        <v>8.43</v>
      </c>
      <c r="H45" s="141">
        <v>8.3800000000000008</v>
      </c>
      <c r="I45" s="141">
        <v>8.41</v>
      </c>
      <c r="J45" s="141">
        <v>0.04</v>
      </c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</row>
    <row r="46" spans="1:21">
      <c r="A46" s="217"/>
      <c r="B46" s="108" t="s">
        <v>64</v>
      </c>
      <c r="C46" s="119" t="s">
        <v>180</v>
      </c>
      <c r="D46" s="135" t="s">
        <v>260</v>
      </c>
      <c r="E46" s="141">
        <v>-39.97</v>
      </c>
      <c r="F46" s="141">
        <v>8.35</v>
      </c>
      <c r="G46" s="141">
        <v>8.33</v>
      </c>
      <c r="H46" s="141">
        <v>8.1</v>
      </c>
      <c r="I46" s="141">
        <v>8.26</v>
      </c>
      <c r="J46" s="141">
        <v>0.22</v>
      </c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</row>
    <row r="47" spans="1:21">
      <c r="A47" s="217"/>
      <c r="B47" s="108" t="s">
        <v>130</v>
      </c>
      <c r="C47" s="119" t="s">
        <v>180</v>
      </c>
      <c r="D47" s="135" t="s">
        <v>295</v>
      </c>
      <c r="E47" s="141">
        <v>-65.77</v>
      </c>
      <c r="F47" s="141">
        <v>8.18</v>
      </c>
      <c r="G47" s="141">
        <v>8.2100000000000009</v>
      </c>
      <c r="H47" s="141">
        <v>8.16</v>
      </c>
      <c r="I47" s="141">
        <v>8.18</v>
      </c>
      <c r="J47" s="141">
        <v>0.04</v>
      </c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</row>
    <row r="48" spans="1:21">
      <c r="A48" s="217"/>
      <c r="B48" s="108" t="s">
        <v>184</v>
      </c>
      <c r="C48" s="119" t="s">
        <v>180</v>
      </c>
      <c r="D48" s="135" t="s">
        <v>296</v>
      </c>
      <c r="E48" s="141">
        <v>-71.45</v>
      </c>
      <c r="F48" s="141">
        <v>8.01</v>
      </c>
      <c r="G48" s="141">
        <v>7.86</v>
      </c>
      <c r="H48" s="141">
        <v>7.84</v>
      </c>
      <c r="I48" s="141">
        <v>7.9</v>
      </c>
      <c r="J48" s="141">
        <v>0.15</v>
      </c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</row>
    <row r="49" spans="1:21">
      <c r="A49" s="218"/>
      <c r="B49" s="142" t="s">
        <v>71</v>
      </c>
      <c r="C49" s="134" t="s">
        <v>180</v>
      </c>
      <c r="D49" s="136" t="s">
        <v>269</v>
      </c>
      <c r="E49" s="143">
        <v>-86.75</v>
      </c>
      <c r="F49" s="143">
        <v>8.33</v>
      </c>
      <c r="G49" s="143">
        <v>8.33</v>
      </c>
      <c r="H49" s="143">
        <v>8.3000000000000007</v>
      </c>
      <c r="I49" s="143">
        <v>8.32</v>
      </c>
      <c r="J49" s="143">
        <v>0.03</v>
      </c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</row>
    <row r="50" spans="1:21">
      <c r="A50" s="219" t="s">
        <v>360</v>
      </c>
      <c r="B50" s="108" t="s">
        <v>51</v>
      </c>
      <c r="C50" s="119" t="s">
        <v>182</v>
      </c>
      <c r="D50" s="135" t="s">
        <v>232</v>
      </c>
      <c r="E50" s="141">
        <v>-0.03</v>
      </c>
      <c r="F50" s="141">
        <v>5.75</v>
      </c>
      <c r="G50" s="141">
        <v>6.21</v>
      </c>
      <c r="H50" s="141">
        <v>6.32</v>
      </c>
      <c r="I50" s="141">
        <v>6.09</v>
      </c>
      <c r="J50" s="141">
        <v>0.49</v>
      </c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</row>
    <row r="51" spans="1:21">
      <c r="A51" s="220"/>
      <c r="B51" s="108" t="s">
        <v>131</v>
      </c>
      <c r="C51" s="119" t="s">
        <v>182</v>
      </c>
      <c r="D51" s="135" t="s">
        <v>233</v>
      </c>
      <c r="E51" s="141">
        <v>-0.08</v>
      </c>
      <c r="F51" s="141">
        <v>5.85</v>
      </c>
      <c r="G51" s="141">
        <v>6.03</v>
      </c>
      <c r="H51" s="141">
        <v>6.3</v>
      </c>
      <c r="I51" s="141">
        <v>6.06</v>
      </c>
      <c r="J51" s="141">
        <v>0.37</v>
      </c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</row>
    <row r="52" spans="1:21">
      <c r="A52" s="220"/>
      <c r="B52" s="108" t="s">
        <v>132</v>
      </c>
      <c r="C52" s="119" t="s">
        <v>182</v>
      </c>
      <c r="D52" s="135" t="s">
        <v>234</v>
      </c>
      <c r="E52" s="141">
        <v>-0.15</v>
      </c>
      <c r="F52" s="141">
        <v>5.87</v>
      </c>
      <c r="G52" s="141">
        <v>6.01</v>
      </c>
      <c r="H52" s="141">
        <v>6.12</v>
      </c>
      <c r="I52" s="141">
        <v>6</v>
      </c>
      <c r="J52" s="141">
        <v>0.21</v>
      </c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</row>
    <row r="53" spans="1:21">
      <c r="A53" s="220"/>
      <c r="B53" s="108" t="s">
        <v>133</v>
      </c>
      <c r="C53" s="119" t="s">
        <v>182</v>
      </c>
      <c r="D53" s="135" t="s">
        <v>235</v>
      </c>
      <c r="E53" s="141">
        <v>-0.3</v>
      </c>
      <c r="F53" s="141">
        <v>6.08</v>
      </c>
      <c r="G53" s="141">
        <v>6.18</v>
      </c>
      <c r="H53" s="141">
        <v>6.24</v>
      </c>
      <c r="I53" s="141">
        <v>6.16</v>
      </c>
      <c r="J53" s="141">
        <v>0.13</v>
      </c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</row>
    <row r="54" spans="1:21">
      <c r="A54" s="220"/>
      <c r="B54" s="108" t="s">
        <v>134</v>
      </c>
      <c r="C54" s="119" t="s">
        <v>182</v>
      </c>
      <c r="D54" s="135" t="s">
        <v>236</v>
      </c>
      <c r="E54" s="141">
        <v>-0.7</v>
      </c>
      <c r="F54" s="141">
        <v>6.15</v>
      </c>
      <c r="G54" s="141">
        <v>6.24</v>
      </c>
      <c r="H54" s="141">
        <v>6.28</v>
      </c>
      <c r="I54" s="141">
        <v>6.23</v>
      </c>
      <c r="J54" s="141">
        <v>0.11</v>
      </c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</row>
    <row r="55" spans="1:21">
      <c r="A55" s="220"/>
      <c r="B55" s="108" t="s">
        <v>135</v>
      </c>
      <c r="C55" s="119" t="s">
        <v>182</v>
      </c>
      <c r="D55" s="135" t="s">
        <v>237</v>
      </c>
      <c r="E55" s="141">
        <v>-4.25</v>
      </c>
      <c r="F55" s="141">
        <v>7.28</v>
      </c>
      <c r="G55" s="141">
        <v>7.43</v>
      </c>
      <c r="H55" s="141">
        <v>7.37</v>
      </c>
      <c r="I55" s="141">
        <v>7.36</v>
      </c>
      <c r="J55" s="141">
        <v>0.12</v>
      </c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</row>
    <row r="56" spans="1:21">
      <c r="A56" s="220"/>
      <c r="B56" s="108" t="s">
        <v>136</v>
      </c>
      <c r="C56" s="119" t="s">
        <v>182</v>
      </c>
      <c r="D56" s="135" t="s">
        <v>238</v>
      </c>
      <c r="E56" s="141">
        <v>-5.75</v>
      </c>
      <c r="F56" s="141">
        <v>7.06</v>
      </c>
      <c r="G56" s="141">
        <v>7.34</v>
      </c>
      <c r="H56" s="141">
        <v>7.37</v>
      </c>
      <c r="I56" s="141">
        <v>7.26</v>
      </c>
      <c r="J56" s="141">
        <v>0.28000000000000003</v>
      </c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</row>
    <row r="57" spans="1:21">
      <c r="A57" s="220"/>
      <c r="B57" s="108" t="s">
        <v>297</v>
      </c>
      <c r="C57" s="119" t="s">
        <v>180</v>
      </c>
      <c r="D57" s="135" t="s">
        <v>298</v>
      </c>
      <c r="E57" s="141">
        <v>-0.2</v>
      </c>
      <c r="F57" s="141">
        <v>6.01</v>
      </c>
      <c r="G57" s="141">
        <v>6.14</v>
      </c>
      <c r="H57" s="141">
        <v>6.2</v>
      </c>
      <c r="I57" s="141">
        <v>6.12</v>
      </c>
      <c r="J57" s="141">
        <v>0.17</v>
      </c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</row>
    <row r="58" spans="1:21">
      <c r="A58" s="220"/>
      <c r="B58" s="108" t="s">
        <v>137</v>
      </c>
      <c r="C58" s="119" t="s">
        <v>180</v>
      </c>
      <c r="D58" s="135" t="s">
        <v>299</v>
      </c>
      <c r="E58" s="141">
        <v>-1</v>
      </c>
      <c r="F58" s="141">
        <v>6.31</v>
      </c>
      <c r="G58" s="141">
        <v>6.43</v>
      </c>
      <c r="H58" s="141">
        <v>6.52</v>
      </c>
      <c r="I58" s="141">
        <v>6.42</v>
      </c>
      <c r="J58" s="141">
        <v>0.17</v>
      </c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</row>
    <row r="59" spans="1:21">
      <c r="A59" s="220"/>
      <c r="B59" s="108" t="s">
        <v>138</v>
      </c>
      <c r="C59" s="119" t="s">
        <v>180</v>
      </c>
      <c r="D59" s="135" t="s">
        <v>300</v>
      </c>
      <c r="E59" s="141">
        <v>-1.95</v>
      </c>
      <c r="F59" s="141">
        <v>7</v>
      </c>
      <c r="G59" s="141">
        <v>7.15</v>
      </c>
      <c r="H59" s="141">
        <v>7.18</v>
      </c>
      <c r="I59" s="141">
        <v>7.11</v>
      </c>
      <c r="J59" s="141">
        <v>0.16</v>
      </c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</row>
    <row r="60" spans="1:21">
      <c r="A60" s="220"/>
      <c r="B60" s="108" t="s">
        <v>139</v>
      </c>
      <c r="C60" s="119" t="s">
        <v>180</v>
      </c>
      <c r="D60" s="135" t="s">
        <v>301</v>
      </c>
      <c r="E60" s="141">
        <v>-2.93</v>
      </c>
      <c r="F60" s="141">
        <v>7.08</v>
      </c>
      <c r="G60" s="141">
        <v>7.3</v>
      </c>
      <c r="H60" s="141">
        <v>7.3</v>
      </c>
      <c r="I60" s="141">
        <v>7.23</v>
      </c>
      <c r="J60" s="141">
        <v>0.21</v>
      </c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</row>
    <row r="61" spans="1:21">
      <c r="A61" s="220"/>
      <c r="B61" s="108" t="s">
        <v>140</v>
      </c>
      <c r="C61" s="119" t="s">
        <v>180</v>
      </c>
      <c r="D61" s="135" t="s">
        <v>302</v>
      </c>
      <c r="E61" s="141">
        <v>-9.9</v>
      </c>
      <c r="F61" s="141">
        <v>7</v>
      </c>
      <c r="G61" s="141">
        <v>7.14</v>
      </c>
      <c r="H61" s="141">
        <v>7.22</v>
      </c>
      <c r="I61" s="141">
        <v>7.12</v>
      </c>
      <c r="J61" s="141">
        <v>0.18</v>
      </c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</row>
    <row r="62" spans="1:21">
      <c r="A62" s="220"/>
      <c r="B62" s="108" t="s">
        <v>141</v>
      </c>
      <c r="C62" s="119" t="s">
        <v>180</v>
      </c>
      <c r="D62" s="135" t="s">
        <v>303</v>
      </c>
      <c r="E62" s="141">
        <v>-13.45</v>
      </c>
      <c r="F62" s="141">
        <v>7.32</v>
      </c>
      <c r="G62" s="141">
        <v>7.24</v>
      </c>
      <c r="H62" s="141">
        <v>7.5</v>
      </c>
      <c r="I62" s="141">
        <v>7.35</v>
      </c>
      <c r="J62" s="141">
        <v>0.22</v>
      </c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</row>
    <row r="63" spans="1:21">
      <c r="A63" s="220"/>
      <c r="B63" s="108" t="s">
        <v>142</v>
      </c>
      <c r="C63" s="119" t="s">
        <v>180</v>
      </c>
      <c r="D63" s="135" t="s">
        <v>304</v>
      </c>
      <c r="E63" s="141">
        <v>-15.43</v>
      </c>
      <c r="F63" s="141">
        <v>7.23</v>
      </c>
      <c r="G63" s="141">
        <v>7.26</v>
      </c>
      <c r="H63" s="141">
        <v>7.37</v>
      </c>
      <c r="I63" s="141">
        <v>7.29</v>
      </c>
      <c r="J63" s="141">
        <v>0.12</v>
      </c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</row>
    <row r="64" spans="1:21">
      <c r="A64" s="220"/>
      <c r="B64" s="108" t="s">
        <v>143</v>
      </c>
      <c r="C64" s="119" t="s">
        <v>180</v>
      </c>
      <c r="D64" s="135" t="s">
        <v>305</v>
      </c>
      <c r="E64" s="141">
        <v>-17.399999999999999</v>
      </c>
      <c r="F64" s="141">
        <v>7.18</v>
      </c>
      <c r="G64" s="141">
        <v>7.18</v>
      </c>
      <c r="H64" s="141">
        <v>7.08</v>
      </c>
      <c r="I64" s="141">
        <v>7.15</v>
      </c>
      <c r="J64" s="141">
        <v>0.09</v>
      </c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</row>
    <row r="65" spans="1:21">
      <c r="A65" s="220"/>
      <c r="B65" s="108" t="s">
        <v>144</v>
      </c>
      <c r="C65" s="119" t="s">
        <v>180</v>
      </c>
      <c r="D65" s="135" t="s">
        <v>306</v>
      </c>
      <c r="E65" s="141">
        <v>-20.93</v>
      </c>
      <c r="F65" s="141">
        <v>7.35</v>
      </c>
      <c r="G65" s="141">
        <v>7.37</v>
      </c>
      <c r="H65" s="141">
        <v>7.29</v>
      </c>
      <c r="I65" s="141">
        <v>7.33</v>
      </c>
      <c r="J65" s="141">
        <v>7.0000000000000007E-2</v>
      </c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</row>
    <row r="66" spans="1:21">
      <c r="A66" s="220"/>
      <c r="B66" s="108" t="s">
        <v>145</v>
      </c>
      <c r="C66" s="119" t="s">
        <v>180</v>
      </c>
      <c r="D66" s="135" t="s">
        <v>307</v>
      </c>
      <c r="E66" s="141">
        <v>-23.43</v>
      </c>
      <c r="F66" s="141">
        <v>7.36</v>
      </c>
      <c r="G66" s="141">
        <v>7.39</v>
      </c>
      <c r="H66" s="141">
        <v>7.31</v>
      </c>
      <c r="I66" s="141">
        <v>7.35</v>
      </c>
      <c r="J66" s="141">
        <v>7.0000000000000007E-2</v>
      </c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</row>
    <row r="67" spans="1:21">
      <c r="A67" s="220"/>
      <c r="B67" s="108" t="s">
        <v>146</v>
      </c>
      <c r="C67" s="119" t="s">
        <v>180</v>
      </c>
      <c r="D67" s="135" t="s">
        <v>308</v>
      </c>
      <c r="E67" s="141">
        <v>-26.1</v>
      </c>
      <c r="F67" s="141">
        <v>7.5</v>
      </c>
      <c r="G67" s="141">
        <v>7.56</v>
      </c>
      <c r="H67" s="141">
        <v>7.5</v>
      </c>
      <c r="I67" s="141">
        <v>7.52</v>
      </c>
      <c r="J67" s="141">
        <v>0.06</v>
      </c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</row>
    <row r="68" spans="1:21">
      <c r="A68" s="220"/>
      <c r="B68" s="108" t="s">
        <v>147</v>
      </c>
      <c r="C68" s="119" t="s">
        <v>180</v>
      </c>
      <c r="D68" s="135" t="s">
        <v>309</v>
      </c>
      <c r="E68" s="141">
        <v>-27.03</v>
      </c>
      <c r="F68" s="141">
        <v>7.5</v>
      </c>
      <c r="G68" s="141">
        <v>7.53</v>
      </c>
      <c r="H68" s="141">
        <v>7.6</v>
      </c>
      <c r="I68" s="141">
        <v>7.54</v>
      </c>
      <c r="J68" s="141">
        <v>0.08</v>
      </c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</row>
    <row r="69" spans="1:21">
      <c r="A69" s="220"/>
      <c r="B69" s="108" t="s">
        <v>148</v>
      </c>
      <c r="C69" s="119" t="s">
        <v>180</v>
      </c>
      <c r="D69" s="135" t="s">
        <v>310</v>
      </c>
      <c r="E69" s="141">
        <v>-29.05</v>
      </c>
      <c r="F69" s="141">
        <v>7.4</v>
      </c>
      <c r="G69" s="141">
        <v>7.45</v>
      </c>
      <c r="H69" s="141">
        <v>7.65</v>
      </c>
      <c r="I69" s="141">
        <v>7.5</v>
      </c>
      <c r="J69" s="141">
        <v>0.22</v>
      </c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</row>
    <row r="70" spans="1:21">
      <c r="A70" s="220"/>
      <c r="B70" s="108" t="s">
        <v>149</v>
      </c>
      <c r="C70" s="119" t="s">
        <v>180</v>
      </c>
      <c r="D70" s="135" t="s">
        <v>311</v>
      </c>
      <c r="E70" s="141">
        <v>-30.7</v>
      </c>
      <c r="F70" s="141">
        <v>7.41</v>
      </c>
      <c r="G70" s="141">
        <v>7.53</v>
      </c>
      <c r="H70" s="141">
        <v>7.46</v>
      </c>
      <c r="I70" s="141">
        <v>7.47</v>
      </c>
      <c r="J70" s="141">
        <v>0.09</v>
      </c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</row>
    <row r="71" spans="1:21">
      <c r="A71" s="220"/>
      <c r="B71" s="108" t="s">
        <v>150</v>
      </c>
      <c r="C71" s="119" t="s">
        <v>180</v>
      </c>
      <c r="D71" s="135" t="s">
        <v>312</v>
      </c>
      <c r="E71" s="141">
        <v>-42.2</v>
      </c>
      <c r="F71" s="141">
        <v>7.53</v>
      </c>
      <c r="G71" s="141">
        <v>7.66</v>
      </c>
      <c r="H71" s="141">
        <v>7.63</v>
      </c>
      <c r="I71" s="141">
        <v>7.61</v>
      </c>
      <c r="J71" s="141">
        <v>0.12</v>
      </c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</row>
    <row r="72" spans="1:21">
      <c r="A72" s="220"/>
      <c r="B72" s="108" t="s">
        <v>75</v>
      </c>
      <c r="C72" s="119" t="s">
        <v>180</v>
      </c>
      <c r="D72" s="135" t="s">
        <v>270</v>
      </c>
      <c r="E72" s="141">
        <v>-51.9</v>
      </c>
      <c r="F72" s="141">
        <v>8.4</v>
      </c>
      <c r="G72" s="141">
        <v>8.31</v>
      </c>
      <c r="H72" s="141">
        <v>8.27</v>
      </c>
      <c r="I72" s="141">
        <v>8.33</v>
      </c>
      <c r="J72" s="141">
        <v>0.11</v>
      </c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</row>
    <row r="73" spans="1:21">
      <c r="A73" s="220"/>
      <c r="B73" s="108" t="s">
        <v>79</v>
      </c>
      <c r="C73" s="119" t="s">
        <v>180</v>
      </c>
      <c r="D73" s="135" t="s">
        <v>271</v>
      </c>
      <c r="E73" s="141">
        <v>-63.5</v>
      </c>
      <c r="F73" s="141">
        <v>8.52</v>
      </c>
      <c r="G73" s="141">
        <v>8.3000000000000007</v>
      </c>
      <c r="H73" s="141">
        <v>8.2899999999999991</v>
      </c>
      <c r="I73" s="141">
        <v>8.3699999999999992</v>
      </c>
      <c r="J73" s="141">
        <v>0.21</v>
      </c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</row>
    <row r="74" spans="1:21">
      <c r="A74" s="220"/>
      <c r="B74" s="108" t="s">
        <v>82</v>
      </c>
      <c r="C74" s="119" t="s">
        <v>180</v>
      </c>
      <c r="D74" s="135" t="s">
        <v>272</v>
      </c>
      <c r="E74" s="141">
        <v>-74.8</v>
      </c>
      <c r="F74" s="141">
        <v>8.4</v>
      </c>
      <c r="G74" s="141">
        <v>8.2799999999999994</v>
      </c>
      <c r="H74" s="141">
        <v>8.19</v>
      </c>
      <c r="I74" s="141">
        <v>8.2899999999999991</v>
      </c>
      <c r="J74" s="141">
        <v>0.17</v>
      </c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</row>
    <row r="75" spans="1:21">
      <c r="A75" s="220"/>
      <c r="B75" s="108" t="s">
        <v>85</v>
      </c>
      <c r="C75" s="119" t="s">
        <v>180</v>
      </c>
      <c r="D75" s="135" t="s">
        <v>273</v>
      </c>
      <c r="E75" s="141">
        <v>-88.1</v>
      </c>
      <c r="F75" s="141">
        <v>8.3000000000000007</v>
      </c>
      <c r="G75" s="141">
        <v>8.2100000000000009</v>
      </c>
      <c r="H75" s="141">
        <v>8.2200000000000006</v>
      </c>
      <c r="I75" s="141">
        <v>8.24</v>
      </c>
      <c r="J75" s="141">
        <v>0.08</v>
      </c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</row>
    <row r="76" spans="1:21">
      <c r="A76" s="220"/>
      <c r="B76" s="108" t="s">
        <v>313</v>
      </c>
      <c r="C76" s="119" t="s">
        <v>181</v>
      </c>
      <c r="D76" s="135" t="s">
        <v>314</v>
      </c>
      <c r="E76" s="141">
        <v>-10.3</v>
      </c>
      <c r="F76" s="141">
        <v>7.68</v>
      </c>
      <c r="G76" s="141">
        <v>7.74</v>
      </c>
      <c r="H76" s="141">
        <v>7.74</v>
      </c>
      <c r="I76" s="141">
        <v>7.72</v>
      </c>
      <c r="J76" s="141">
        <v>0.06</v>
      </c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</row>
    <row r="77" spans="1:21">
      <c r="A77" s="220"/>
      <c r="B77" s="108" t="s">
        <v>151</v>
      </c>
      <c r="C77" s="119" t="s">
        <v>181</v>
      </c>
      <c r="D77" s="135" t="s">
        <v>315</v>
      </c>
      <c r="E77" s="141">
        <v>-23.07</v>
      </c>
      <c r="F77" s="141">
        <v>7.87</v>
      </c>
      <c r="G77" s="141">
        <v>7.88</v>
      </c>
      <c r="H77" s="141">
        <v>7.85</v>
      </c>
      <c r="I77" s="141">
        <v>7.86</v>
      </c>
      <c r="J77" s="141">
        <v>0.03</v>
      </c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</row>
    <row r="78" spans="1:21">
      <c r="A78" s="220"/>
      <c r="B78" s="108" t="s">
        <v>152</v>
      </c>
      <c r="C78" s="119" t="s">
        <v>181</v>
      </c>
      <c r="D78" s="135" t="s">
        <v>316</v>
      </c>
      <c r="E78" s="141">
        <v>-26.24</v>
      </c>
      <c r="F78" s="141">
        <v>7.9</v>
      </c>
      <c r="G78" s="141">
        <v>7.91</v>
      </c>
      <c r="H78" s="141">
        <v>7.99</v>
      </c>
      <c r="I78" s="141">
        <v>7.93</v>
      </c>
      <c r="J78" s="141">
        <v>0.08</v>
      </c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</row>
    <row r="79" spans="1:21">
      <c r="A79" s="220"/>
      <c r="B79" s="108" t="s">
        <v>153</v>
      </c>
      <c r="C79" s="119" t="s">
        <v>181</v>
      </c>
      <c r="D79" s="135" t="s">
        <v>318</v>
      </c>
      <c r="E79" s="141">
        <v>-39.28</v>
      </c>
      <c r="F79" s="141">
        <v>7.66</v>
      </c>
      <c r="G79" s="141">
        <v>7.76</v>
      </c>
      <c r="H79" s="141">
        <v>7.81</v>
      </c>
      <c r="I79" s="141">
        <v>7.74</v>
      </c>
      <c r="J79" s="141">
        <v>0.12</v>
      </c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</row>
    <row r="80" spans="1:21">
      <c r="A80" s="221"/>
      <c r="B80" s="142" t="s">
        <v>154</v>
      </c>
      <c r="C80" s="134" t="s">
        <v>181</v>
      </c>
      <c r="D80" s="136" t="s">
        <v>317</v>
      </c>
      <c r="E80" s="143">
        <v>-63.69</v>
      </c>
      <c r="F80" s="143">
        <v>7.98</v>
      </c>
      <c r="G80" s="143">
        <v>8.01</v>
      </c>
      <c r="H80" s="143">
        <v>8</v>
      </c>
      <c r="I80" s="143">
        <v>8</v>
      </c>
      <c r="J80" s="143">
        <v>0.02</v>
      </c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</row>
    <row r="81" spans="1:21">
      <c r="A81" s="222" t="s">
        <v>361</v>
      </c>
      <c r="B81" s="108" t="s">
        <v>52</v>
      </c>
      <c r="C81" s="119" t="s">
        <v>182</v>
      </c>
      <c r="D81" s="135" t="s">
        <v>239</v>
      </c>
      <c r="E81" s="141">
        <v>-0.03</v>
      </c>
      <c r="F81" s="141">
        <v>5.24</v>
      </c>
      <c r="G81" s="141">
        <v>5.39</v>
      </c>
      <c r="H81" s="141">
        <v>5.82</v>
      </c>
      <c r="I81" s="141">
        <v>5.48</v>
      </c>
      <c r="J81" s="141">
        <v>0.49</v>
      </c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</row>
    <row r="82" spans="1:21">
      <c r="A82" s="223"/>
      <c r="B82" s="108" t="s">
        <v>155</v>
      </c>
      <c r="C82" s="119" t="s">
        <v>182</v>
      </c>
      <c r="D82" s="135" t="s">
        <v>240</v>
      </c>
      <c r="E82" s="141">
        <v>-0.3</v>
      </c>
      <c r="F82" s="141">
        <v>5.28</v>
      </c>
      <c r="G82" s="141">
        <v>5.39</v>
      </c>
      <c r="H82" s="141">
        <v>5.5</v>
      </c>
      <c r="I82" s="141">
        <v>5.39</v>
      </c>
      <c r="J82" s="141">
        <v>0.18</v>
      </c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</row>
    <row r="83" spans="1:21">
      <c r="A83" s="223"/>
      <c r="B83" s="108" t="s">
        <v>156</v>
      </c>
      <c r="C83" s="119" t="s">
        <v>182</v>
      </c>
      <c r="D83" s="135" t="s">
        <v>241</v>
      </c>
      <c r="E83" s="141">
        <v>-0.7</v>
      </c>
      <c r="F83" s="141">
        <v>4.9400000000000004</v>
      </c>
      <c r="G83" s="141">
        <v>5.0199999999999996</v>
      </c>
      <c r="H83" s="141">
        <v>5.0999999999999996</v>
      </c>
      <c r="I83" s="141">
        <v>5.0199999999999996</v>
      </c>
      <c r="J83" s="141">
        <v>0.13</v>
      </c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</row>
    <row r="84" spans="1:21">
      <c r="A84" s="223"/>
      <c r="B84" s="108" t="s">
        <v>157</v>
      </c>
      <c r="C84" s="119" t="s">
        <v>182</v>
      </c>
      <c r="D84" s="135" t="s">
        <v>247</v>
      </c>
      <c r="E84" s="141">
        <v>-1.3</v>
      </c>
      <c r="F84" s="141">
        <v>4.79</v>
      </c>
      <c r="G84" s="141">
        <v>4.9000000000000004</v>
      </c>
      <c r="H84" s="141">
        <v>5.03</v>
      </c>
      <c r="I84" s="141">
        <v>4.91</v>
      </c>
      <c r="J84" s="141">
        <v>0.2</v>
      </c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</row>
    <row r="85" spans="1:21">
      <c r="A85" s="223"/>
      <c r="B85" s="108" t="s">
        <v>158</v>
      </c>
      <c r="C85" s="119" t="s">
        <v>182</v>
      </c>
      <c r="D85" s="135" t="s">
        <v>248</v>
      </c>
      <c r="E85" s="141">
        <v>-1.9</v>
      </c>
      <c r="F85" s="141">
        <v>4.66</v>
      </c>
      <c r="G85" s="141">
        <v>4.79</v>
      </c>
      <c r="H85" s="141">
        <v>4.92</v>
      </c>
      <c r="I85" s="141">
        <v>4.79</v>
      </c>
      <c r="J85" s="141">
        <v>0.21</v>
      </c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</row>
    <row r="86" spans="1:21">
      <c r="A86" s="223"/>
      <c r="B86" s="108" t="s">
        <v>159</v>
      </c>
      <c r="C86" s="119" t="s">
        <v>182</v>
      </c>
      <c r="D86" s="135" t="s">
        <v>249</v>
      </c>
      <c r="E86" s="141">
        <v>-3.25</v>
      </c>
      <c r="F86" s="141">
        <v>4.76</v>
      </c>
      <c r="G86" s="141">
        <v>4.8499999999999996</v>
      </c>
      <c r="H86" s="141">
        <v>5</v>
      </c>
      <c r="I86" s="141">
        <v>4.87</v>
      </c>
      <c r="J86" s="141">
        <v>0.2</v>
      </c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</row>
    <row r="87" spans="1:21">
      <c r="A87" s="223"/>
      <c r="B87" s="108" t="s">
        <v>160</v>
      </c>
      <c r="C87" s="119" t="s">
        <v>182</v>
      </c>
      <c r="D87" s="135" t="s">
        <v>250</v>
      </c>
      <c r="E87" s="141">
        <v>-4.75</v>
      </c>
      <c r="F87" s="141">
        <v>4.8</v>
      </c>
      <c r="G87" s="141">
        <v>4.91</v>
      </c>
      <c r="H87" s="141">
        <v>5.03</v>
      </c>
      <c r="I87" s="141">
        <v>4.92</v>
      </c>
      <c r="J87" s="141">
        <v>0.19</v>
      </c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</row>
    <row r="88" spans="1:21">
      <c r="A88" s="223"/>
      <c r="B88" s="108" t="s">
        <v>161</v>
      </c>
      <c r="C88" s="119" t="s">
        <v>180</v>
      </c>
      <c r="D88" s="135" t="s">
        <v>321</v>
      </c>
      <c r="E88" s="141">
        <v>-3.08</v>
      </c>
      <c r="F88" s="141">
        <v>7.42</v>
      </c>
      <c r="G88" s="141">
        <v>7.37</v>
      </c>
      <c r="H88" s="141">
        <v>7.51</v>
      </c>
      <c r="I88" s="141">
        <v>7.43</v>
      </c>
      <c r="J88" s="141">
        <v>0.11</v>
      </c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</row>
    <row r="89" spans="1:21">
      <c r="A89" s="223"/>
      <c r="B89" s="108" t="s">
        <v>162</v>
      </c>
      <c r="C89" s="119" t="s">
        <v>180</v>
      </c>
      <c r="D89" s="135" t="s">
        <v>319</v>
      </c>
      <c r="E89" s="141">
        <v>-6.51</v>
      </c>
      <c r="F89" s="141">
        <v>7.43</v>
      </c>
      <c r="G89" s="141">
        <v>7.5</v>
      </c>
      <c r="H89" s="141">
        <v>7.48</v>
      </c>
      <c r="I89" s="141">
        <v>7.47</v>
      </c>
      <c r="J89" s="141">
        <v>0.06</v>
      </c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</row>
    <row r="90" spans="1:21">
      <c r="A90" s="223"/>
      <c r="B90" s="108" t="s">
        <v>87</v>
      </c>
      <c r="C90" s="119" t="s">
        <v>180</v>
      </c>
      <c r="D90" s="135" t="s">
        <v>274</v>
      </c>
      <c r="E90" s="141">
        <v>-14.13</v>
      </c>
      <c r="F90" s="141">
        <v>8.3800000000000008</v>
      </c>
      <c r="G90" s="141">
        <v>8.23</v>
      </c>
      <c r="H90" s="141">
        <v>8.0500000000000007</v>
      </c>
      <c r="I90" s="141">
        <v>8.2200000000000006</v>
      </c>
      <c r="J90" s="141">
        <v>0.27</v>
      </c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</row>
    <row r="91" spans="1:21">
      <c r="A91" s="223"/>
      <c r="B91" s="108" t="s">
        <v>90</v>
      </c>
      <c r="C91" s="119" t="s">
        <v>180</v>
      </c>
      <c r="D91" s="135" t="s">
        <v>275</v>
      </c>
      <c r="E91" s="141">
        <v>-21.23</v>
      </c>
      <c r="F91" s="141">
        <v>7.99</v>
      </c>
      <c r="G91" s="141">
        <v>7.98</v>
      </c>
      <c r="H91" s="141">
        <v>8.01</v>
      </c>
      <c r="I91" s="141">
        <v>7.99</v>
      </c>
      <c r="J91" s="141">
        <v>0.03</v>
      </c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</row>
    <row r="92" spans="1:21">
      <c r="A92" s="223"/>
      <c r="B92" s="108" t="s">
        <v>92</v>
      </c>
      <c r="C92" s="119" t="s">
        <v>180</v>
      </c>
      <c r="D92" s="135" t="s">
        <v>276</v>
      </c>
      <c r="E92" s="141">
        <v>-28.82</v>
      </c>
      <c r="F92" s="141">
        <v>8.26</v>
      </c>
      <c r="G92" s="141">
        <v>8.09</v>
      </c>
      <c r="H92" s="141">
        <v>7.95</v>
      </c>
      <c r="I92" s="141">
        <v>8.1</v>
      </c>
      <c r="J92" s="141">
        <v>0.25</v>
      </c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</row>
    <row r="93" spans="1:21">
      <c r="A93" s="223"/>
      <c r="B93" s="108" t="s">
        <v>163</v>
      </c>
      <c r="C93" s="119" t="s">
        <v>180</v>
      </c>
      <c r="D93" s="135" t="s">
        <v>320</v>
      </c>
      <c r="E93" s="141">
        <v>-32.26</v>
      </c>
      <c r="F93" s="141">
        <v>7.49</v>
      </c>
      <c r="G93" s="141">
        <v>7.43</v>
      </c>
      <c r="H93" s="141">
        <v>7.63</v>
      </c>
      <c r="I93" s="141">
        <v>7.52</v>
      </c>
      <c r="J93" s="141">
        <v>0.16</v>
      </c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</row>
    <row r="94" spans="1:21">
      <c r="A94" s="223"/>
      <c r="B94" s="108" t="s">
        <v>94</v>
      </c>
      <c r="C94" s="119" t="s">
        <v>180</v>
      </c>
      <c r="D94" s="135" t="s">
        <v>277</v>
      </c>
      <c r="E94" s="141">
        <v>-33.03</v>
      </c>
      <c r="F94" s="141">
        <v>8.1199999999999992</v>
      </c>
      <c r="G94" s="141">
        <v>8.06</v>
      </c>
      <c r="H94" s="141">
        <v>8.0299999999999994</v>
      </c>
      <c r="I94" s="141">
        <v>8.07</v>
      </c>
      <c r="J94" s="141">
        <v>0.08</v>
      </c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</row>
    <row r="95" spans="1:21">
      <c r="A95" s="223"/>
      <c r="B95" s="108" t="s">
        <v>53</v>
      </c>
      <c r="C95" s="119" t="s">
        <v>182</v>
      </c>
      <c r="D95" s="135" t="s">
        <v>251</v>
      </c>
      <c r="E95" s="141">
        <v>-0.03</v>
      </c>
      <c r="F95" s="141">
        <v>4.8099999999999996</v>
      </c>
      <c r="G95" s="141">
        <v>4.8899999999999997</v>
      </c>
      <c r="H95" s="141">
        <v>5.1100000000000003</v>
      </c>
      <c r="I95" s="141">
        <v>4.9400000000000004</v>
      </c>
      <c r="J95" s="141">
        <v>0.25</v>
      </c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</row>
    <row r="96" spans="1:21">
      <c r="A96" s="223"/>
      <c r="B96" s="108" t="s">
        <v>164</v>
      </c>
      <c r="C96" s="119" t="s">
        <v>182</v>
      </c>
      <c r="D96" s="135" t="s">
        <v>252</v>
      </c>
      <c r="E96" s="141">
        <v>-0.3</v>
      </c>
      <c r="F96" s="141">
        <v>4.95</v>
      </c>
      <c r="G96" s="141">
        <v>5</v>
      </c>
      <c r="H96" s="141">
        <v>5.13</v>
      </c>
      <c r="I96" s="141">
        <v>5.0199999999999996</v>
      </c>
      <c r="J96" s="141">
        <v>0.15</v>
      </c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</row>
    <row r="97" spans="1:21">
      <c r="A97" s="223"/>
      <c r="B97" s="108" t="s">
        <v>165</v>
      </c>
      <c r="C97" s="119" t="s">
        <v>182</v>
      </c>
      <c r="D97" s="135" t="s">
        <v>253</v>
      </c>
      <c r="E97" s="141">
        <v>-0.7</v>
      </c>
      <c r="F97" s="141">
        <v>4.91</v>
      </c>
      <c r="G97" s="141">
        <v>4.91</v>
      </c>
      <c r="H97" s="141">
        <v>4.96</v>
      </c>
      <c r="I97" s="141">
        <v>4.92</v>
      </c>
      <c r="J97" s="141">
        <v>0.05</v>
      </c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</row>
    <row r="98" spans="1:21">
      <c r="A98" s="223"/>
      <c r="B98" s="108" t="s">
        <v>166</v>
      </c>
      <c r="C98" s="119" t="s">
        <v>182</v>
      </c>
      <c r="D98" s="135" t="s">
        <v>254</v>
      </c>
      <c r="E98" s="141">
        <v>-1.3</v>
      </c>
      <c r="F98" s="141">
        <v>4.8899999999999997</v>
      </c>
      <c r="G98" s="141">
        <v>4.91</v>
      </c>
      <c r="H98" s="141">
        <v>5.01</v>
      </c>
      <c r="I98" s="141">
        <v>4.9400000000000004</v>
      </c>
      <c r="J98" s="141">
        <v>0.1</v>
      </c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</row>
    <row r="99" spans="1:21">
      <c r="A99" s="223"/>
      <c r="B99" s="108" t="s">
        <v>167</v>
      </c>
      <c r="C99" s="119" t="s">
        <v>182</v>
      </c>
      <c r="D99" s="135" t="s">
        <v>255</v>
      </c>
      <c r="E99" s="141">
        <v>-1.9</v>
      </c>
      <c r="F99" s="141">
        <v>4.84</v>
      </c>
      <c r="G99" s="141">
        <v>4.88</v>
      </c>
      <c r="H99" s="141">
        <v>4.9800000000000004</v>
      </c>
      <c r="I99" s="141">
        <v>4.9000000000000004</v>
      </c>
      <c r="J99" s="141">
        <v>0.12</v>
      </c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</row>
    <row r="100" spans="1:21">
      <c r="A100" s="223"/>
      <c r="B100" s="108" t="s">
        <v>168</v>
      </c>
      <c r="C100" s="119" t="s">
        <v>182</v>
      </c>
      <c r="D100" s="135" t="s">
        <v>256</v>
      </c>
      <c r="E100" s="141">
        <v>-3.25</v>
      </c>
      <c r="F100" s="141">
        <v>5.16</v>
      </c>
      <c r="G100" s="141">
        <v>5.24</v>
      </c>
      <c r="H100" s="141">
        <v>5.33</v>
      </c>
      <c r="I100" s="141">
        <v>5.24</v>
      </c>
      <c r="J100" s="141">
        <v>0.14000000000000001</v>
      </c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</row>
    <row r="101" spans="1:21">
      <c r="A101" s="223"/>
      <c r="B101" s="108" t="s">
        <v>169</v>
      </c>
      <c r="C101" s="119" t="s">
        <v>182</v>
      </c>
      <c r="D101" s="135" t="s">
        <v>257</v>
      </c>
      <c r="E101" s="141">
        <v>-3.75</v>
      </c>
      <c r="F101" s="141">
        <v>5.0199999999999996</v>
      </c>
      <c r="G101" s="141">
        <v>5.09</v>
      </c>
      <c r="H101" s="141">
        <v>5.18</v>
      </c>
      <c r="I101" s="141">
        <v>5.0999999999999996</v>
      </c>
      <c r="J101" s="141">
        <v>0.13</v>
      </c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</row>
    <row r="102" spans="1:21">
      <c r="A102" s="223"/>
      <c r="B102" s="108" t="s">
        <v>170</v>
      </c>
      <c r="C102" s="119" t="s">
        <v>180</v>
      </c>
      <c r="D102" s="135" t="s">
        <v>322</v>
      </c>
      <c r="E102" s="141">
        <v>-13.47</v>
      </c>
      <c r="F102" s="141">
        <v>7.45</v>
      </c>
      <c r="G102" s="141">
        <v>7.51</v>
      </c>
      <c r="H102" s="141">
        <v>7.55</v>
      </c>
      <c r="I102" s="141">
        <v>7.5</v>
      </c>
      <c r="J102" s="141">
        <v>0.08</v>
      </c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</row>
    <row r="103" spans="1:21">
      <c r="A103" s="223"/>
      <c r="B103" s="108" t="s">
        <v>101</v>
      </c>
      <c r="C103" s="119" t="s">
        <v>180</v>
      </c>
      <c r="D103" s="135" t="s">
        <v>278</v>
      </c>
      <c r="E103" s="141">
        <v>-17.93</v>
      </c>
      <c r="F103" s="141">
        <v>7.95</v>
      </c>
      <c r="G103" s="141">
        <v>7.99</v>
      </c>
      <c r="H103" s="141">
        <v>7.99</v>
      </c>
      <c r="I103" s="141">
        <v>7.98</v>
      </c>
      <c r="J103" s="141">
        <v>0.04</v>
      </c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</row>
    <row r="104" spans="1:21">
      <c r="A104" s="223"/>
      <c r="B104" s="108" t="s">
        <v>171</v>
      </c>
      <c r="C104" s="119" t="s">
        <v>180</v>
      </c>
      <c r="D104" s="135" t="s">
        <v>323</v>
      </c>
      <c r="E104" s="141">
        <v>-21.87</v>
      </c>
      <c r="F104" s="141">
        <v>7.95</v>
      </c>
      <c r="G104" s="141">
        <v>7.79</v>
      </c>
      <c r="H104" s="141">
        <v>7.68</v>
      </c>
      <c r="I104" s="141">
        <v>7.81</v>
      </c>
      <c r="J104" s="141">
        <v>0.22</v>
      </c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</row>
    <row r="105" spans="1:21">
      <c r="A105" s="223"/>
      <c r="B105" s="108" t="s">
        <v>172</v>
      </c>
      <c r="C105" s="119" t="s">
        <v>180</v>
      </c>
      <c r="D105" s="135" t="s">
        <v>324</v>
      </c>
      <c r="E105" s="141">
        <v>-25.24</v>
      </c>
      <c r="F105" s="141">
        <v>8.06</v>
      </c>
      <c r="G105" s="141">
        <v>7.97</v>
      </c>
      <c r="H105" s="141">
        <v>7.96</v>
      </c>
      <c r="I105" s="141">
        <v>7.99</v>
      </c>
      <c r="J105" s="141">
        <v>0.09</v>
      </c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</row>
    <row r="106" spans="1:21">
      <c r="A106" s="223"/>
      <c r="B106" s="108" t="s">
        <v>185</v>
      </c>
      <c r="C106" s="119" t="s">
        <v>180</v>
      </c>
      <c r="D106" s="135" t="s">
        <v>325</v>
      </c>
      <c r="E106" s="141">
        <v>-27.8</v>
      </c>
      <c r="F106" s="141">
        <v>7.65</v>
      </c>
      <c r="G106" s="141">
        <v>7.67</v>
      </c>
      <c r="H106" s="141">
        <v>7.65</v>
      </c>
      <c r="I106" s="141">
        <v>7.66</v>
      </c>
      <c r="J106" s="141">
        <v>0.01</v>
      </c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</row>
    <row r="107" spans="1:21">
      <c r="A107" s="223"/>
      <c r="B107" s="108" t="s">
        <v>103</v>
      </c>
      <c r="C107" s="119" t="s">
        <v>180</v>
      </c>
      <c r="D107" s="135" t="s">
        <v>279</v>
      </c>
      <c r="E107" s="141">
        <v>-33.380000000000003</v>
      </c>
      <c r="F107" s="141">
        <v>8.16</v>
      </c>
      <c r="G107" s="141">
        <v>8.0299999999999994</v>
      </c>
      <c r="H107" s="141">
        <v>8.11</v>
      </c>
      <c r="I107" s="141">
        <v>8.1</v>
      </c>
      <c r="J107" s="141">
        <v>0.11</v>
      </c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</row>
    <row r="108" spans="1:21">
      <c r="A108" s="223"/>
      <c r="B108" s="108" t="s">
        <v>104</v>
      </c>
      <c r="C108" s="119" t="s">
        <v>180</v>
      </c>
      <c r="D108" s="135" t="s">
        <v>280</v>
      </c>
      <c r="E108" s="141">
        <v>-42.41</v>
      </c>
      <c r="F108" s="141">
        <v>8.31</v>
      </c>
      <c r="G108" s="141">
        <v>8.2899999999999991</v>
      </c>
      <c r="H108" s="141">
        <v>8.26</v>
      </c>
      <c r="I108" s="141">
        <v>8.2899999999999991</v>
      </c>
      <c r="J108" s="141">
        <v>0.04</v>
      </c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</row>
    <row r="109" spans="1:21">
      <c r="A109" s="223"/>
      <c r="B109" s="108" t="s">
        <v>173</v>
      </c>
      <c r="C109" s="119" t="s">
        <v>181</v>
      </c>
      <c r="D109" s="135" t="s">
        <v>326</v>
      </c>
      <c r="E109" s="141">
        <v>-3.65</v>
      </c>
      <c r="F109" s="141">
        <v>6.46</v>
      </c>
      <c r="G109" s="141">
        <v>6.59</v>
      </c>
      <c r="H109" s="141">
        <v>6.62</v>
      </c>
      <c r="I109" s="141">
        <v>6.56</v>
      </c>
      <c r="J109" s="141">
        <v>0.14000000000000001</v>
      </c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</row>
    <row r="110" spans="1:21">
      <c r="A110" s="223"/>
      <c r="B110" s="108" t="s">
        <v>174</v>
      </c>
      <c r="C110" s="119" t="s">
        <v>181</v>
      </c>
      <c r="D110" s="135" t="s">
        <v>327</v>
      </c>
      <c r="E110" s="141">
        <v>-5</v>
      </c>
      <c r="F110" s="141">
        <v>6.58</v>
      </c>
      <c r="G110" s="141">
        <v>6.68</v>
      </c>
      <c r="H110" s="141">
        <v>6.61</v>
      </c>
      <c r="I110" s="141">
        <v>6.62</v>
      </c>
      <c r="J110" s="141">
        <v>0.08</v>
      </c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</row>
    <row r="111" spans="1:21">
      <c r="A111" s="223"/>
      <c r="B111" s="108" t="s">
        <v>175</v>
      </c>
      <c r="C111" s="119" t="s">
        <v>181</v>
      </c>
      <c r="D111" s="135" t="s">
        <v>328</v>
      </c>
      <c r="E111" s="141">
        <v>-8.6999999999999993</v>
      </c>
      <c r="F111" s="141">
        <v>7.37</v>
      </c>
      <c r="G111" s="141">
        <v>7.38</v>
      </c>
      <c r="H111" s="141">
        <v>7.43</v>
      </c>
      <c r="I111" s="141">
        <v>7.39</v>
      </c>
      <c r="J111" s="141">
        <v>0.05</v>
      </c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</row>
    <row r="112" spans="1:21">
      <c r="A112" s="223"/>
      <c r="B112" s="108" t="s">
        <v>176</v>
      </c>
      <c r="C112" s="119" t="s">
        <v>181</v>
      </c>
      <c r="D112" s="135" t="s">
        <v>329</v>
      </c>
      <c r="E112" s="141">
        <v>-13.68</v>
      </c>
      <c r="F112" s="141">
        <v>7.8</v>
      </c>
      <c r="G112" s="141">
        <v>7.8</v>
      </c>
      <c r="H112" s="141">
        <v>7.87</v>
      </c>
      <c r="I112" s="141">
        <v>7.82</v>
      </c>
      <c r="J112" s="141">
        <v>0.06</v>
      </c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</row>
    <row r="113" spans="1:21">
      <c r="A113" s="223"/>
      <c r="B113" s="108" t="s">
        <v>177</v>
      </c>
      <c r="C113" s="119" t="s">
        <v>181</v>
      </c>
      <c r="D113" s="135" t="s">
        <v>331</v>
      </c>
      <c r="E113" s="141">
        <v>-20.84</v>
      </c>
      <c r="F113" s="141">
        <v>8.07</v>
      </c>
      <c r="G113" s="141">
        <v>8</v>
      </c>
      <c r="H113" s="141">
        <v>8.06</v>
      </c>
      <c r="I113" s="141">
        <v>8.0399999999999991</v>
      </c>
      <c r="J113" s="141">
        <v>0.06</v>
      </c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</row>
    <row r="114" spans="1:21">
      <c r="A114" s="224"/>
      <c r="B114" s="142" t="s">
        <v>178</v>
      </c>
      <c r="C114" s="134" t="s">
        <v>181</v>
      </c>
      <c r="D114" s="136" t="s">
        <v>330</v>
      </c>
      <c r="E114" s="143">
        <v>-33.69</v>
      </c>
      <c r="F114" s="143">
        <v>7.83</v>
      </c>
      <c r="G114" s="143">
        <v>7.82</v>
      </c>
      <c r="H114" s="143">
        <v>7.91</v>
      </c>
      <c r="I114" s="143">
        <v>7.85</v>
      </c>
      <c r="J114" s="143">
        <v>0.08</v>
      </c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</row>
    <row r="115" spans="1:21">
      <c r="A115" s="211" t="s">
        <v>194</v>
      </c>
      <c r="B115" s="108">
        <v>1</v>
      </c>
      <c r="C115" s="139"/>
      <c r="D115" s="139"/>
      <c r="E115" s="108"/>
      <c r="F115" s="141">
        <v>4.18</v>
      </c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</row>
    <row r="116" spans="1:21">
      <c r="A116" s="212"/>
      <c r="B116" s="108">
        <v>2</v>
      </c>
      <c r="C116" s="139"/>
      <c r="D116" s="139"/>
      <c r="E116" s="108"/>
      <c r="F116" s="141">
        <v>4.3</v>
      </c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</row>
    <row r="117" spans="1:21">
      <c r="A117" s="212"/>
      <c r="B117" s="108">
        <v>3</v>
      </c>
      <c r="C117" s="139"/>
      <c r="D117" s="139"/>
      <c r="E117" s="108"/>
      <c r="F117" s="141">
        <v>4.1900000000000004</v>
      </c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</row>
    <row r="118" spans="1:21">
      <c r="A118" s="212"/>
      <c r="B118" s="108">
        <v>4</v>
      </c>
      <c r="C118" s="139"/>
      <c r="D118" s="139"/>
      <c r="E118" s="108"/>
      <c r="F118" s="141">
        <v>4.32</v>
      </c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</row>
    <row r="119" spans="1:21">
      <c r="A119" s="212"/>
      <c r="B119" s="108">
        <v>5</v>
      </c>
      <c r="C119" s="139"/>
      <c r="D119" s="139"/>
      <c r="E119" s="108"/>
      <c r="F119" s="141">
        <v>4.1500000000000004</v>
      </c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39"/>
      <c r="T119" s="139"/>
      <c r="U119" s="139"/>
    </row>
    <row r="120" spans="1:21">
      <c r="A120" s="212"/>
      <c r="B120" s="108">
        <v>6</v>
      </c>
      <c r="C120" s="139"/>
      <c r="D120" s="139"/>
      <c r="E120" s="108"/>
      <c r="F120" s="141">
        <v>4.3099999999999996</v>
      </c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</row>
    <row r="121" spans="1:21">
      <c r="A121" s="212"/>
      <c r="B121" s="108">
        <v>7</v>
      </c>
      <c r="C121" s="139"/>
      <c r="D121" s="139"/>
      <c r="E121" s="108"/>
      <c r="F121" s="141">
        <v>4.16</v>
      </c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</row>
    <row r="122" spans="1:21">
      <c r="A122" s="212"/>
      <c r="B122" s="108">
        <v>8</v>
      </c>
      <c r="C122" s="139"/>
      <c r="D122" s="139"/>
      <c r="E122" s="108"/>
      <c r="F122" s="141">
        <v>4.3099999999999996</v>
      </c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</row>
    <row r="123" spans="1:21">
      <c r="A123" s="212"/>
      <c r="B123" s="108">
        <v>9</v>
      </c>
      <c r="C123" s="139"/>
      <c r="D123" s="139"/>
      <c r="E123" s="108"/>
      <c r="F123" s="141">
        <v>4.17</v>
      </c>
      <c r="G123" s="139"/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</row>
    <row r="124" spans="1:21">
      <c r="A124" s="212"/>
      <c r="B124" s="108">
        <v>10</v>
      </c>
      <c r="C124" s="139"/>
      <c r="D124" s="139"/>
      <c r="E124" s="108"/>
      <c r="F124" s="141">
        <v>4.3</v>
      </c>
      <c r="G124" s="139"/>
      <c r="H124" s="139"/>
      <c r="I124" s="139"/>
      <c r="J124" s="139"/>
      <c r="K124" s="139"/>
      <c r="L124" s="139"/>
      <c r="M124" s="139"/>
      <c r="N124" s="139"/>
      <c r="O124" s="139"/>
      <c r="P124" s="139"/>
      <c r="Q124" s="139"/>
      <c r="R124" s="139"/>
      <c r="S124" s="139"/>
      <c r="T124" s="139"/>
      <c r="U124" s="139"/>
    </row>
    <row r="125" spans="1:21">
      <c r="A125" s="212"/>
      <c r="B125" s="108">
        <v>11</v>
      </c>
      <c r="C125" s="139"/>
      <c r="D125" s="139"/>
      <c r="E125" s="108"/>
      <c r="F125" s="141">
        <v>4.1900000000000004</v>
      </c>
      <c r="G125" s="139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  <c r="T125" s="139"/>
      <c r="U125" s="139"/>
    </row>
    <row r="126" spans="1:21">
      <c r="A126" s="212"/>
      <c r="B126" s="108">
        <v>12</v>
      </c>
      <c r="C126" s="139"/>
      <c r="D126" s="139"/>
      <c r="E126" s="108"/>
      <c r="F126" s="141">
        <v>4.28</v>
      </c>
      <c r="G126" s="139"/>
      <c r="H126" s="139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39"/>
      <c r="T126" s="139"/>
      <c r="U126" s="139"/>
    </row>
    <row r="127" spans="1:21">
      <c r="A127" s="212"/>
      <c r="B127" s="108">
        <v>13</v>
      </c>
      <c r="C127" s="139"/>
      <c r="D127" s="139"/>
      <c r="E127" s="108"/>
      <c r="F127" s="141">
        <v>4.21</v>
      </c>
      <c r="G127" s="139"/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</row>
    <row r="128" spans="1:21">
      <c r="A128" s="212"/>
      <c r="B128" s="108">
        <v>14</v>
      </c>
      <c r="C128" s="139"/>
      <c r="D128" s="139"/>
      <c r="E128" s="108"/>
      <c r="F128" s="141">
        <v>4.3</v>
      </c>
      <c r="G128" s="139"/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39"/>
      <c r="T128" s="139"/>
      <c r="U128" s="139"/>
    </row>
    <row r="129" spans="1:21">
      <c r="A129" s="212"/>
      <c r="B129" s="108">
        <v>15</v>
      </c>
      <c r="C129" s="139"/>
      <c r="D129" s="139"/>
      <c r="E129" s="108"/>
      <c r="F129" s="141">
        <v>4.21</v>
      </c>
      <c r="G129" s="139"/>
      <c r="H129" s="139"/>
      <c r="I129" s="139"/>
      <c r="J129" s="139"/>
      <c r="K129" s="139"/>
      <c r="L129" s="139"/>
      <c r="M129" s="139"/>
      <c r="N129" s="139"/>
      <c r="O129" s="139"/>
      <c r="P129" s="139"/>
      <c r="Q129" s="139"/>
      <c r="R129" s="139"/>
      <c r="S129" s="139"/>
      <c r="T129" s="139"/>
      <c r="U129" s="139"/>
    </row>
    <row r="130" spans="1:21">
      <c r="A130" s="212"/>
      <c r="B130" s="108">
        <v>16</v>
      </c>
      <c r="C130" s="139"/>
      <c r="D130" s="139"/>
      <c r="E130" s="108"/>
      <c r="F130" s="141">
        <v>4.38</v>
      </c>
      <c r="G130" s="139"/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139"/>
      <c r="T130" s="139"/>
      <c r="U130" s="139"/>
    </row>
    <row r="131" spans="1:21">
      <c r="A131" s="212"/>
      <c r="B131" s="108">
        <v>17</v>
      </c>
      <c r="C131" s="139"/>
      <c r="D131" s="139"/>
      <c r="E131" s="108"/>
      <c r="F131" s="141">
        <v>4.22</v>
      </c>
      <c r="G131" s="139"/>
      <c r="H131" s="139"/>
      <c r="I131" s="139"/>
      <c r="J131" s="139"/>
      <c r="K131" s="139"/>
      <c r="L131" s="139"/>
      <c r="M131" s="139"/>
      <c r="N131" s="139"/>
      <c r="O131" s="139"/>
      <c r="P131" s="139"/>
      <c r="Q131" s="139"/>
      <c r="R131" s="139"/>
      <c r="S131" s="139"/>
      <c r="T131" s="139"/>
      <c r="U131" s="139"/>
    </row>
    <row r="132" spans="1:21">
      <c r="A132" s="212"/>
      <c r="B132" s="108">
        <v>18</v>
      </c>
      <c r="C132" s="139"/>
      <c r="D132" s="139"/>
      <c r="E132" s="108"/>
      <c r="F132" s="141">
        <v>4.37</v>
      </c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39"/>
      <c r="U132" s="139"/>
    </row>
    <row r="133" spans="1:21">
      <c r="A133" s="212"/>
      <c r="B133" s="108">
        <v>19</v>
      </c>
      <c r="C133" s="139"/>
      <c r="D133" s="139"/>
      <c r="E133" s="108"/>
      <c r="F133" s="141">
        <v>4.32</v>
      </c>
      <c r="G133" s="139"/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  <c r="T133" s="139"/>
      <c r="U133" s="139"/>
    </row>
    <row r="134" spans="1:21">
      <c r="A134" s="212"/>
      <c r="B134" s="108">
        <v>20</v>
      </c>
      <c r="C134" s="139"/>
      <c r="D134" s="139"/>
      <c r="E134" s="108"/>
      <c r="F134" s="141">
        <v>4.41</v>
      </c>
      <c r="G134" s="139"/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  <c r="T134" s="139"/>
      <c r="U134" s="139"/>
    </row>
    <row r="135" spans="1:21">
      <c r="A135" s="139"/>
      <c r="B135" s="144" t="s">
        <v>195</v>
      </c>
      <c r="C135" s="139"/>
      <c r="D135" s="139"/>
      <c r="E135" s="108"/>
      <c r="F135" s="145">
        <v>4.26</v>
      </c>
      <c r="G135" s="139"/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</row>
    <row r="136" spans="1:21">
      <c r="A136" s="139"/>
      <c r="B136" s="144" t="s">
        <v>193</v>
      </c>
      <c r="C136" s="139"/>
      <c r="D136" s="139"/>
      <c r="E136" s="108"/>
      <c r="F136" s="145">
        <v>0.16</v>
      </c>
      <c r="G136" s="139"/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139"/>
    </row>
    <row r="137" spans="1:21">
      <c r="A137" s="139"/>
      <c r="B137" s="146" t="s">
        <v>196</v>
      </c>
      <c r="C137" s="139"/>
      <c r="D137" s="139"/>
      <c r="E137" s="108"/>
      <c r="F137" s="148">
        <v>4.3</v>
      </c>
      <c r="G137" s="139"/>
      <c r="H137" s="139"/>
      <c r="I137" s="139"/>
      <c r="J137" s="139"/>
      <c r="K137" s="139"/>
      <c r="L137" s="139"/>
      <c r="M137" s="139"/>
      <c r="N137" s="139"/>
      <c r="O137" s="139"/>
      <c r="P137" s="139"/>
      <c r="Q137" s="139"/>
      <c r="R137" s="139"/>
      <c r="S137" s="139"/>
      <c r="T137" s="139"/>
      <c r="U137" s="139"/>
    </row>
    <row r="138" spans="1:21">
      <c r="A138" s="139"/>
      <c r="B138" s="146" t="s">
        <v>197</v>
      </c>
      <c r="C138" s="139"/>
      <c r="D138" s="139"/>
      <c r="E138" s="108"/>
      <c r="F138" s="148">
        <v>0.7</v>
      </c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</row>
    <row r="139" spans="1:21">
      <c r="A139" s="139"/>
      <c r="B139" s="144" t="s">
        <v>198</v>
      </c>
      <c r="C139" s="139"/>
      <c r="D139" s="139"/>
      <c r="E139" s="108"/>
      <c r="F139" s="147">
        <v>0.04</v>
      </c>
      <c r="G139" s="139"/>
      <c r="H139" s="139"/>
      <c r="I139" s="139"/>
      <c r="J139" s="139"/>
      <c r="K139" s="139"/>
      <c r="L139" s="139"/>
      <c r="M139" s="139"/>
      <c r="N139" s="139"/>
      <c r="O139" s="139"/>
      <c r="P139" s="139"/>
      <c r="Q139" s="139"/>
      <c r="R139" s="139"/>
      <c r="S139" s="139"/>
      <c r="T139" s="139"/>
      <c r="U139" s="139"/>
    </row>
  </sheetData>
  <mergeCells count="5">
    <mergeCell ref="A115:A134"/>
    <mergeCell ref="A18:A26"/>
    <mergeCell ref="A27:A49"/>
    <mergeCell ref="A50:A80"/>
    <mergeCell ref="A81:A114"/>
  </mergeCells>
  <hyperlinks>
    <hyperlink ref="D18" r:id="rId1" display="http://igsn.org/GFNAS001P" xr:uid="{AAB659E4-0F82-9943-98B6-9B4C4ACEDF3F}"/>
    <hyperlink ref="D19" r:id="rId2" display="http://igsn.org/GFNAS0056" xr:uid="{8FAF2DEC-D522-3343-816B-FE929BF77DB6}"/>
    <hyperlink ref="D20" r:id="rId3" display="http://igsn.org/GFNAS0055" xr:uid="{EB553507-8239-D74E-B9A4-792F09175FEE}"/>
    <hyperlink ref="D21" r:id="rId4" display="http://igsn.org/GFNAS0054" xr:uid="{9AF2982F-B648-9849-95BE-FBA9842E5A37}"/>
    <hyperlink ref="D22" r:id="rId5" display="http://igsn.org/GFNAS0053" xr:uid="{E4B3F173-1EC1-D744-ABF8-CB52AEEAF0C5}"/>
    <hyperlink ref="D23" r:id="rId6" display="http://igsn.org/GFLVK00ZW" xr:uid="{DF88E63A-21B1-3C49-90C5-0CAF557AF2D1}"/>
    <hyperlink ref="D24" r:id="rId7" display="http://igsn.org/GFLVK00ZV" xr:uid="{B67C5725-9FE5-2047-8893-2D5595B8BE6D}"/>
    <hyperlink ref="D25" r:id="rId8" display="http://igsn.org/GFLVK0100" xr:uid="{05271BC8-8A51-D44D-8F67-8A4C74ABC449}"/>
    <hyperlink ref="D26" r:id="rId9" display="http://igsn.org/GFLVK00ZJ" xr:uid="{C0B53986-1C2D-104C-8239-D7F425504EDD}"/>
    <hyperlink ref="D27" r:id="rId10" display="http://igsn.org/GFLVK00P2" xr:uid="{B48BE59F-43F9-AA41-9E66-9CEACB95B82E}"/>
    <hyperlink ref="D28" r:id="rId11" display="http://igsn.org/GFLVK00P3" xr:uid="{CA7543CA-2A19-2A4A-9243-6B3FF8810F10}"/>
    <hyperlink ref="D29" r:id="rId12" display="http://igsn.org/GFLVK00P4" xr:uid="{11F2621B-8FFC-2C4E-B0FB-1FBCF9B7C64C}"/>
    <hyperlink ref="D30" r:id="rId13" display="http://igsn.org/GFLVK00P5" xr:uid="{1C53B421-5758-9240-9D44-2AB79B57B2D6}"/>
    <hyperlink ref="D31" r:id="rId14" display="http://igsn.org/GFLVK00P6" xr:uid="{BAD85A25-A777-D74B-B8D3-DCB1D53391B4}"/>
    <hyperlink ref="D32" r:id="rId15" display="http://igsn.org/GFLVK00QR" xr:uid="{2335FB3C-ED28-8645-BBA6-50F76BA8D35D}"/>
    <hyperlink ref="D33" r:id="rId16" display="http://igsn.org/GFLVK00R2" xr:uid="{2A033BDB-D30B-3A41-A509-08A9B6024860}"/>
    <hyperlink ref="D34" r:id="rId17" display="http://igsn.org/GFLVK00KB" xr:uid="{085704DA-707D-DA48-9AB9-D499AB7C78CC}"/>
    <hyperlink ref="D35" r:id="rId18" display="http://igsn.org/GFLVK00KC" xr:uid="{143FDBF2-251E-AC4C-AF04-9F551DD86C24}"/>
    <hyperlink ref="D36" r:id="rId19" display="http://igsn.org/GFLVK00KD" xr:uid="{F792E425-4D9C-D447-9657-706A078CF266}"/>
    <hyperlink ref="D37" r:id="rId20" display="http://igsn.org/GFLVK00KE" xr:uid="{E559C1D2-709F-B54C-AAE5-D4ACBBF6635C}"/>
    <hyperlink ref="D38" r:id="rId21" display="http://igsn.org/GFLVK00KF" xr:uid="{0DDC82FC-F09C-B540-8E10-6DFD95EA68EF}"/>
    <hyperlink ref="D39" r:id="rId22" display="http://igsn.org/GFLVK00KH" xr:uid="{BB130C2E-CF38-F242-A73F-BFEE0B90559D}"/>
    <hyperlink ref="D40" r:id="rId23" display="http://igsn.org/GFLVK00KK" xr:uid="{E4C6BF1C-0278-C240-B586-753084345C14}"/>
    <hyperlink ref="D41" r:id="rId24" display="http://igsn.org/GFLVK00KM" xr:uid="{AA821B42-5745-6442-A52B-CA11C95710E0}"/>
    <hyperlink ref="D42" r:id="rId25" display="http://igsn.org/GFLVK00KP" xr:uid="{3AB2BD92-7A51-854F-9E82-50DF82A2BDE8}"/>
    <hyperlink ref="D43" r:id="rId26" display="http://igsn.org/GFLVK00XN" xr:uid="{A34041E7-E395-C346-8D7B-F01709991DD1}"/>
    <hyperlink ref="D44" r:id="rId27" display="http://igsn.org/GFCHS0000" xr:uid="{A6696FA5-32D8-EC45-B652-BA0692969EAB}"/>
    <hyperlink ref="D45" r:id="rId28" display="http://igsn.org/GFCHS000N" xr:uid="{73AE119C-F72B-BD4F-80E3-047A02DA3222}"/>
    <hyperlink ref="D46" r:id="rId29" display="http://igsn.org/GFCHS000W" xr:uid="{136D9789-6E44-FA48-A852-FAE1A3CEB71B}"/>
    <hyperlink ref="D47" r:id="rId30" display="http://igsn.org/GFCHS0017" xr:uid="{CA824E70-CBC2-734F-9B3A-02A4229C1237}"/>
    <hyperlink ref="D48" r:id="rId31" display="http://igsn.org/GFCHS001C" xr:uid="{46BC44DA-37F2-A844-9701-F03D98DBE5B5}"/>
    <hyperlink ref="D49" r:id="rId32" display="http://igsn.org/GFCHS001M" xr:uid="{82B2D6AB-EB6A-0241-A153-B85F97E6E520}"/>
    <hyperlink ref="D50" r:id="rId33" display="http://igsn.org/GFFJH009C" xr:uid="{14242458-9970-F74A-8B25-2284435B2AA1}"/>
    <hyperlink ref="D51" r:id="rId34" display="http://igsn.org/GFFJH009B" xr:uid="{852DFEC1-6CB1-4947-AE36-63E3FC4B3955}"/>
    <hyperlink ref="D52" r:id="rId35" display="http://igsn.org/GFFJH009A" xr:uid="{6553BDA1-444E-CD4F-97C6-B27FEF3A014A}"/>
    <hyperlink ref="D53" r:id="rId36" display="http://igsn.org/GFFJH0097" xr:uid="{0F4DFCD8-4E32-F744-BF63-D95998393C0A}"/>
    <hyperlink ref="D54" r:id="rId37" display="http://igsn.org/GFFJH0099" xr:uid="{FB8493C1-E25B-5B43-A837-82D8D9857B01}"/>
    <hyperlink ref="D55" r:id="rId38" display="http://igsn.org/GFFJH009L" xr:uid="{285CC4ED-6993-9042-B7BB-6CD7210C1C84}"/>
    <hyperlink ref="D56" r:id="rId39" display="http://igsn.org/GFFJH009Q" xr:uid="{D8241872-AEC3-B34A-BFC8-77BA3F9B64A3}"/>
    <hyperlink ref="D57" r:id="rId40" display="http://igsn.org/GFNAS001G" xr:uid="{7CE99F3A-9BC8-F742-BEDC-345AA8E37C8C}"/>
    <hyperlink ref="D58" r:id="rId41" display="http://igsn.org/GFNAS001F" xr:uid="{72E08BBF-FD82-7B4D-9276-7094DD2F1995}"/>
    <hyperlink ref="D59" r:id="rId42" display="http://igsn.org/GFNAS001E" xr:uid="{04FA3928-0AEA-104E-AF84-385AB2AF78F7}"/>
    <hyperlink ref="D60" r:id="rId43" display="http://igsn.org/GFNAS001C" xr:uid="{0DE3477D-AACA-3C48-A20B-CBE2BACAA77B}"/>
    <hyperlink ref="D61" r:id="rId44" display="http://igsn.org/GFNAS001A" xr:uid="{26D4C20C-8F0C-F649-8E12-3014F3293C21}"/>
    <hyperlink ref="D62" r:id="rId45" display="http://igsn.org/GFNAS0018" xr:uid="{59883AAE-6CC9-C44A-AD44-86DFE668EC9A}"/>
    <hyperlink ref="D63" r:id="rId46" display="http://igsn.org/GFNAS0017" xr:uid="{E63C97F6-7DE1-B047-BDF7-6320506EA48D}"/>
    <hyperlink ref="D64" r:id="rId47" display="http://igsn.org/GFNAS0014" xr:uid="{3F91BE6A-7339-F043-A7AC-FB460B673E4D}"/>
    <hyperlink ref="D65" r:id="rId48" display="http://igsn.org/GFNAS0012" xr:uid="{62E044C1-B427-7546-9E43-2366C708572F}"/>
    <hyperlink ref="D66" r:id="rId49" display="http://igsn.org/GFNAS0011" xr:uid="{F8D7FFB2-927D-D544-9F39-1FAD46AB196D}"/>
    <hyperlink ref="D67" r:id="rId50" display="http://igsn.org/GFNAS000Z" xr:uid="{896A17DF-7B8F-7548-A675-E6F1FF5A51FA}"/>
    <hyperlink ref="D68" r:id="rId51" display="http://igsn.org/GFNAS000X" xr:uid="{9C4B0418-CBC0-E749-8370-048C47B8F5EF}"/>
    <hyperlink ref="D69" r:id="rId52" display="http://igsn.org/GFNAS000W" xr:uid="{0A6A2369-48E7-BC48-8958-A85947E06BB0}"/>
    <hyperlink ref="D70" r:id="rId53" display="http://igsn.org/GFNAS000V" xr:uid="{A3F8A9D9-BA8A-D840-9F05-92EC43954754}"/>
    <hyperlink ref="D71" r:id="rId54" display="http://igsn.org/GFNAS000Q" xr:uid="{1353DDC8-8AF2-5A4C-996C-47F806A3FB25}"/>
    <hyperlink ref="D72" r:id="rId55" display="http://igsn.org/GFNAS000L" xr:uid="{9F6BBBFA-0866-4C45-A3B4-602185DB67BF}"/>
    <hyperlink ref="D73" r:id="rId56" display="http://igsn.org/GFNAS000G" xr:uid="{7FF5C3AB-A6E3-BB4F-9B05-924D4A821349}"/>
    <hyperlink ref="D74" r:id="rId57" display="http://igsn.org/GFNAS000C" xr:uid="{A1A3926B-3884-B24C-9DE0-B410C2E5DD84}"/>
    <hyperlink ref="D75" r:id="rId58" display="http://igsn.org/GFNAS0008" xr:uid="{E87A9DAD-4AA9-6441-89CC-45B4A0CF06E4}"/>
    <hyperlink ref="D76" r:id="rId59" display="http://igsn.org/GFLVK010S" xr:uid="{17B7FBF4-3326-5741-99A7-A619C8AA5066}"/>
    <hyperlink ref="D77" r:id="rId60" display="http://igsn.org/GFLVK010U" xr:uid="{1F2A1D1F-79C9-9D40-A985-BE02E00CBE51}"/>
    <hyperlink ref="D78" r:id="rId61" display="http://igsn.org/GFLVK010V" xr:uid="{5ED2CF77-DA35-9843-A69D-7842D5C62319}"/>
    <hyperlink ref="D79" r:id="rId62" display="http://igsn.org/GFLVK010W" xr:uid="{8CF6192E-906A-7249-AA52-6212A4B1B900}"/>
    <hyperlink ref="D80" r:id="rId63" display="http://igsn.org/GFLVK010X" xr:uid="{3325460A-48C1-7B40-B169-28D2D5724FCC}"/>
    <hyperlink ref="D81" r:id="rId64" display="http://igsn.org/GFFJH00A4" xr:uid="{C45FABA2-C797-384A-B7D8-B39538215472}"/>
    <hyperlink ref="D82" r:id="rId65" display="http://igsn.org/GFFJH00A2" xr:uid="{E602C8E1-5B8C-8D40-A5AF-CF5AF40F4880}"/>
    <hyperlink ref="D83" r:id="rId66" display="http://igsn.org/GFFJH00A5" xr:uid="{9D220464-77A9-AF41-A5C0-2268690718E1}"/>
    <hyperlink ref="D84" r:id="rId67" display="http://igsn.org/GFFJH00A9" xr:uid="{5ECBB3B4-2672-A94D-A0EB-F350D792FA28}"/>
    <hyperlink ref="D85" r:id="rId68" display="http://igsn.org/GFFJH00A0" xr:uid="{F52C5436-00E2-CE4D-B81A-ED758E07EA5B}"/>
    <hyperlink ref="D86" r:id="rId69" display="http://igsn.org/GFFJH009X" xr:uid="{A634C86C-E687-2F46-830F-D58BC48B2DBD}"/>
    <hyperlink ref="D87" r:id="rId70" display="http://igsn.org/GFFJH009T" xr:uid="{A83038F0-48A6-B941-95C7-BA8CFEC1F80C}"/>
    <hyperlink ref="D88" r:id="rId71" display="http://igsn.org/GFLVK010Y" xr:uid="{F869F206-FF62-384F-81CE-DAE18DC56084}"/>
    <hyperlink ref="D89" r:id="rId72" display="http://igsn.org/GFLVK010Z" xr:uid="{75C4466F-D83D-E846-8713-AD6AA87A5338}"/>
    <hyperlink ref="D90" r:id="rId73" display="http://igsn.org/GFLVK010C" xr:uid="{A0376B83-9A7B-7943-8954-4C3EF126B52F}"/>
    <hyperlink ref="D91" r:id="rId74" display="http://igsn.org/GFLVK010F" xr:uid="{134378DD-C03F-9C41-B7EF-B68B235E188B}"/>
    <hyperlink ref="D92" r:id="rId75" display="http://igsn.org/GFLVK010H" xr:uid="{7CBB3F6C-BD4C-1949-875D-B85D652724BB}"/>
    <hyperlink ref="D93" r:id="rId76" display="http://igsn.org/GFLVK0110" xr:uid="{03D76385-570E-754A-BBD1-BA4578E7A82F}"/>
    <hyperlink ref="D94" r:id="rId77" display="http://igsn.org/GFLVK010K" xr:uid="{162F67C0-24AD-7F4E-886F-FFC7373F4E29}"/>
    <hyperlink ref="D95" r:id="rId78" display="http://igsn.org/GFFJH00J6" xr:uid="{604E741F-4488-9040-9F1E-B3C7DF51E3BC}"/>
    <hyperlink ref="D96" r:id="rId79" display="http://igsn.org/GFFJH00L4" xr:uid="{8CFC0EE9-35BB-2C42-B1FE-68325702F668}"/>
    <hyperlink ref="D97" r:id="rId80" display="http://igsn.org/GFFJH00L6" xr:uid="{C7F20C49-EE4F-3C46-8358-4E305EF5D18F}"/>
    <hyperlink ref="D98" r:id="rId81" display="http://igsn.org/GFFJH00L3" xr:uid="{EC88A963-EEAC-5B4E-A86C-D6289EEACB83}"/>
    <hyperlink ref="D99" r:id="rId82" display="http://igsn.org/GFFJH00KX" xr:uid="{DD82F7D2-5448-004A-8D28-97227385FBD2}"/>
    <hyperlink ref="D100" r:id="rId83" display="http://igsn.org/GFFJH00KW" xr:uid="{EC95FCEA-F543-EC4E-AB2D-00F5D784DC83}"/>
    <hyperlink ref="D101" r:id="rId84" display="http://igsn.org/GFFJH00J8" xr:uid="{4086D4BA-5FCC-D64B-B2BF-777805FD859F}"/>
    <hyperlink ref="D102" r:id="rId85" display="http://igsn.org/GFLVK0111" xr:uid="{677408A8-9DF1-4346-8724-DA82AEBDDE98}"/>
    <hyperlink ref="D103" r:id="rId86" display="http://igsn.org/GFLVK010M" xr:uid="{9EF6B57B-6985-214B-BC90-1DDC9F1C6C90}"/>
    <hyperlink ref="D104" r:id="rId87" display="http://igsn.org/GFLVK0112" xr:uid="{CF31419F-83C6-2D4F-BA45-24FF84F7D9AD}"/>
    <hyperlink ref="D105" r:id="rId88" display="http://igsn.org/GFLVK0113" xr:uid="{A9CABC13-082A-4042-8BE7-8EF10C602D0C}"/>
    <hyperlink ref="D106" r:id="rId89" display="http://igsn.org/GFLVK0114" xr:uid="{FFFDF859-2187-F44F-9F2B-6292DD79059A}"/>
    <hyperlink ref="D107" r:id="rId90" display="http://igsn.org/GFLVK010P" xr:uid="{E1DAA14A-A64F-6F4A-B3CA-2932AC00DB87}"/>
    <hyperlink ref="D108" r:id="rId91" display="http://igsn.org/GFLVK010Q" xr:uid="{F4D28D96-9608-D543-BE2B-977168425FE6}"/>
    <hyperlink ref="D109" r:id="rId92" display="http://igsn.org/GFLVK0115" xr:uid="{25FF476C-451A-F443-8BF8-8B010AD46314}"/>
    <hyperlink ref="D110" r:id="rId93" display="http://igsn.org/GFLVK0116" xr:uid="{9C81E1CE-8F83-9A47-B2FD-0DECCC13F585}"/>
    <hyperlink ref="D111" r:id="rId94" display="http://igsn.org/GFLLH006F" xr:uid="{3B859E3C-8BE6-CB4E-88C8-4E2114726A8D}"/>
    <hyperlink ref="D112" r:id="rId95" display="http://igsn.org/GFLVK00YP" xr:uid="{6D463855-08F2-A24A-B2A7-C91B9CE03D06}"/>
    <hyperlink ref="D113" r:id="rId96" display="http://igsn.org/GFLVK0117" xr:uid="{043D696A-FB15-9C41-9576-F7225FD0BB02}"/>
    <hyperlink ref="D114" r:id="rId97" display="http://igsn.org/GFLVK0118" xr:uid="{3E948827-6C92-A74E-8AE2-73DA3D77367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content</vt:lpstr>
      <vt:lpstr>S1-In-situ-surface </vt:lpstr>
      <vt:lpstr>S2_9Be-parent</vt:lpstr>
      <vt:lpstr>S3_Meteoric-surface</vt:lpstr>
      <vt:lpstr>S4_Meteoric-depth-profile</vt:lpstr>
      <vt:lpstr>S5_Depositional-flux-calc</vt:lpstr>
      <vt:lpstr>S6_pH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Krone</dc:creator>
  <cp:lastModifiedBy>Kirsten Elger</cp:lastModifiedBy>
  <dcterms:created xsi:type="dcterms:W3CDTF">2023-09-13T12:59:52Z</dcterms:created>
  <dcterms:modified xsi:type="dcterms:W3CDTF">2024-06-21T09:20:43Z</dcterms:modified>
</cp:coreProperties>
</file>